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<sst xmlns="http://schemas.openxmlformats.org/spreadsheetml/2006/main" count="4610" uniqueCount="2000">
  <si>
    <t>Uploaded Date</t>
  </si>
  <si>
    <t>Channel</t>
  </si>
  <si>
    <t>Video URL</t>
  </si>
  <si>
    <t>Video Title</t>
  </si>
  <si>
    <t>Description</t>
  </si>
  <si>
    <t>Base URL</t>
  </si>
  <si>
    <t>Divider1</t>
  </si>
  <si>
    <t>Divider2</t>
  </si>
  <si>
    <t>Folder separator</t>
  </si>
  <si>
    <t>Youtube id</t>
  </si>
  <si>
    <t>End URL</t>
  </si>
  <si>
    <t>Transcript Link</t>
  </si>
  <si>
    <t>2023 06 27</t>
  </si>
  <si>
    <t>skeptiko</t>
  </si>
  <si>
    <t>https://youtu.be/KJApHO8oGG8</t>
  </si>
  <si>
    <t xml:space="preserve">Robert Davis, Spiritual ET  597 </t>
  </si>
  <si>
    <t>For more visit  
https://skeptiko.com/robert-davis-spiritual-et-597/
View the full show on RUMBLE
Skeptiko.com is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</si>
  <si>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https://files.afu.se/Downloads/Transcripts/Skeptiko%20(Alex%20Tsakiris)/</t>
  </si>
  <si>
    <t xml:space="preserve"> - </t>
  </si>
  <si>
    <t>_</t>
  </si>
  <si>
    <t>/</t>
  </si>
  <si>
    <t>KJApHO8oGG8</t>
  </si>
  <si>
    <t xml:space="preserve"> - transcript (automated).pdf</t>
  </si>
  <si>
    <t>2023 06 22</t>
  </si>
  <si>
    <t>https://youtu.be/fk2j1ETyx-0</t>
  </si>
  <si>
    <t xml:space="preserve">Marty Garza, Is ET Satanic   596 </t>
  </si>
  <si>
    <t>For more visit 
https://skeptiko.com/marty-garza-is-et-satanic-596/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</si>
  <si>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fk2j1ETyx-0</t>
  </si>
  <si>
    <t>2023 06 13</t>
  </si>
  <si>
    <t>https://youtu.be/OKM6fpBEs1k</t>
  </si>
  <si>
    <t xml:space="preserve">Richard Grego, Materialist Soothing  595 </t>
  </si>
  <si>
    <t>For more visit RUMBLE https://rumble.com/user/Skeptiko
And the Skeptiko website:
https://skeptiko.com/richard-grego-materialist-soothing-595/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</si>
  <si>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OKM6fpBEs1k</t>
  </si>
  <si>
    <t>2023 06 06</t>
  </si>
  <si>
    <t>https://youtu.be/QBnMrZTML3E</t>
  </si>
  <si>
    <t xml:space="preserve">Al Borealis, Project Paperclip  594 </t>
  </si>
  <si>
    <t>edited for YouTube. Full version here:
https://rumble.com/v2sg5a6-al-borealis-project-paperclip-594.html
For more:
https://skeptiko.com/al-borealis-project-paperclip-594/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</si>
  <si>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QBnMrZTML3E</t>
  </si>
  <si>
    <t>2023 05 03</t>
  </si>
  <si>
    <t>https://youtu.be/LSZlv1_eQaw</t>
  </si>
  <si>
    <t xml:space="preserve">Eve Lorgen, Anomalous Trauma, MILAB  593 </t>
  </si>
  <si>
    <t>For more visit 
https://www.skeptiko-forum.com/threads/eve-lorgen-anomalous-trauma-milab-593.4875/
Eve Lorgen... anomalous trauma... complex trauma... anomalous love relationships... MILAB.
Skeptiko.com is a leading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</si>
  <si>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LSZlv1_eQaw</t>
  </si>
  <si>
    <t>2023 04 26</t>
  </si>
  <si>
    <t>https://youtu.be/YSlCvDo5tls</t>
  </si>
  <si>
    <t xml:space="preserve">Yvonne Kason, NDE Awakening  592 </t>
  </si>
  <si>
    <t>For more visit 
https://skeptiko.com/yvonne-kason-nde-awakening-592/
Dr. Yvonne Kason… spiritual transformative experience… near-death experience science… medical science confirms.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</si>
  <si>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YSlCvDo5tls</t>
  </si>
  <si>
    <t>2023 04 18</t>
  </si>
  <si>
    <t>https://youtu.be/pPBsn2xEHDI</t>
  </si>
  <si>
    <t xml:space="preserve">Vincent Tolman, NDE Lessons  591 </t>
  </si>
  <si>
    <t>For more visit 
https://skeptiko.com/vincent-tolman-nde-lessons-591/
Vinney Tolman... dead for 1 hour... near-death experience lessons... be authentic... understand your purpose... love.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</si>
  <si>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pPBsn2xEHDI</t>
  </si>
  <si>
    <t>2023 04 11</t>
  </si>
  <si>
    <t>https://youtu.be/mDK3JrepW64</t>
  </si>
  <si>
    <t>skeptiko 590 Bruce Fenton</t>
  </si>
  <si>
    <t>For more visit 
https://skeptiko.com/bruce-fenton-genetic-seti-590/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</si>
  <si>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mDK3JrepW64</t>
  </si>
  <si>
    <t>2023 03 07</t>
  </si>
  <si>
    <t>https://youtu.be/eQlBP6vareM</t>
  </si>
  <si>
    <t xml:space="preserve">PMH Atwater, NDE Reseacher  586 </t>
  </si>
  <si>
    <t>For more visit 
https://skeptiko.com/pmh-atwater-nde-reseacher-586/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</si>
  <si>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eQlBP6vareM</t>
  </si>
  <si>
    <t>2023 02 28</t>
  </si>
  <si>
    <t>https://youtu.be/nP46OHjw3Ig</t>
  </si>
  <si>
    <t xml:space="preserve">Shiva Ayyadurai, Email Porgrammer  585 </t>
  </si>
  <si>
    <t>For more visit 
https://skeptiko.com/shiva-ayyadurai-email-porgrammer-585/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</si>
  <si>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nP46OHjw3Ig</t>
  </si>
  <si>
    <t>2023 02 21</t>
  </si>
  <si>
    <t>https://youtu.be/zx-Y6NgTFYc</t>
  </si>
  <si>
    <t xml:space="preserve">Jason Jorjani, From Redefining Parapsychology to Image Cheapening  584 </t>
  </si>
  <si>
    <t>For more visit 
https://skeptiko.com/jason-jorjani-redefining-parapsychology-image-cheapening-584/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</si>
  <si>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zx-Y6NgTFYc</t>
  </si>
  <si>
    <t>2023 02 17</t>
  </si>
  <si>
    <t>https://youtu.be/AxtbN8fwffw</t>
  </si>
  <si>
    <t xml:space="preserve">Andy Paquette, Precognitive Dreams  583 </t>
  </si>
  <si>
    <t>For more visit 
https://skeptiko.com/andy-paquette-precognitive-dreams-583/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</si>
  <si>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AxtbN8fwffw</t>
  </si>
  <si>
    <t>2023 02 14</t>
  </si>
  <si>
    <t>https://youtu.be/rRfSdoZZbvA</t>
  </si>
  <si>
    <t xml:space="preserve">Andy Paquette, Total Election Control  582 </t>
  </si>
  <si>
    <t>For more visit 
https://skeptiko.com/andy-paquette-total-election-control-582/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</si>
  <si>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rRfSdoZZbvA</t>
  </si>
  <si>
    <t>2023 02 07</t>
  </si>
  <si>
    <t>https://youtu.be/o3XMWkxTSPE</t>
  </si>
  <si>
    <t xml:space="preserve">Mark Gober, Great Reset, Right Action  581 </t>
  </si>
  <si>
    <t>For more visit 
https://skeptiko.com/mark-gober-great-reset-right-action-581/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</si>
  <si>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o3XMWkxTSPE</t>
  </si>
  <si>
    <t>2023 01 31</t>
  </si>
  <si>
    <t>https://youtu.be/REs1-cFiGiE</t>
  </si>
  <si>
    <t xml:space="preserve">Charlie Robinson, Taming the Octopus  580 </t>
  </si>
  <si>
    <t>For more visit 
https://skeptiko.com/charlie-robinson-taming-the-octopus-580/
Skeptiko.com is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</si>
  <si>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REs1-cFiGiE</t>
  </si>
  <si>
    <t>2023 01 24</t>
  </si>
  <si>
    <t>https://youtu.be/dFwZOJSFpOA</t>
  </si>
  <si>
    <t xml:space="preserve">Johnny Vedmore, Henry and Klaus  579 </t>
  </si>
  <si>
    <t>For more visit 
https://skeptiko.com/johnny-vedmore-henry-and-klaus-579/
Investigative journalist Johnny Vedmore… Henry Kissinger and Klaus Schwab… Strangelove mutual destruction… globalism vs. US empire.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</si>
  <si>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dFwZOJSFpOA</t>
  </si>
  <si>
    <t>2023 01 17</t>
  </si>
  <si>
    <t>https://youtu.be/aldUbSPjBog</t>
  </si>
  <si>
    <t xml:space="preserve">Sam Tripoli, Zero Podcast  578 </t>
  </si>
  <si>
    <t>For more visit 
https://skeptiko.com/sam-tripoli-zero-578/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</si>
  <si>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aldUbSPjBog</t>
  </si>
  <si>
    <t>2023 01 10</t>
  </si>
  <si>
    <t>https://youtu.be/A5XEP9OK3bU</t>
  </si>
  <si>
    <t xml:space="preserve">Skeptiko Reboot  577 </t>
  </si>
  <si>
    <t>For more visit 
https://skeptiko.com/skeptiko-reboot-577/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</si>
  <si>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A5XEP9OK3bU</t>
  </si>
  <si>
    <t>2022 12 20</t>
  </si>
  <si>
    <t>https://youtu.be/kPQYFdk_q1E</t>
  </si>
  <si>
    <t xml:space="preserve">Al Borealis, 2022 Year in Review  576 </t>
  </si>
  <si>
    <t>For more visit 
https://skeptiko.com/al-borealis-2022-year-in-review-576/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</si>
  <si>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kPQYFdk_q1E</t>
  </si>
  <si>
    <t>2022 10 25</t>
  </si>
  <si>
    <t>https://youtu.be/qH02iZPEaiI</t>
  </si>
  <si>
    <t xml:space="preserve">Dr. Mona Sobhani, Neuroscience and the Spiritual  575 </t>
  </si>
  <si>
    <t>For more visit 
https://skeptiko.com/mona-sobhani-neuroscience-and-the-spiritual-575/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</si>
  <si>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qH02iZPEaiI</t>
  </si>
  <si>
    <t>2022 10 18</t>
  </si>
  <si>
    <t>https://youtu.be/9ch1RVUYGHs</t>
  </si>
  <si>
    <t xml:space="preserve">Dr. Bernardo Kastrup, Debating the Nature of Reality  574 </t>
  </si>
  <si>
    <t>For more visit 
https://skeptiko.com/bernardo-kastrup-debating-the-nature-of-reality-574/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</si>
  <si>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9ch1RVUYGHs</t>
  </si>
  <si>
    <t>2022 10 11</t>
  </si>
  <si>
    <t>https://youtu.be/XbwNkNl3j70</t>
  </si>
  <si>
    <t xml:space="preserve">Richard Cox, Being Right About No Virus  573 </t>
  </si>
  <si>
    <t>For more visit 
https://skeptiko.com/richard-cox-being-right-about-no-virus-573/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</si>
  <si>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XbwNkNl3j70</t>
  </si>
  <si>
    <t>2022 10 04</t>
  </si>
  <si>
    <t>https://youtu.be/fZqVvi38nSk</t>
  </si>
  <si>
    <t xml:space="preserve">Stafford Betty, Free Will in the Moment  572 </t>
  </si>
  <si>
    <t>For more visit 
https://skeptiko.com/stafford-betty-free-will-in-the-moment-572/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</si>
  <si>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fZqVvi38nSk</t>
  </si>
  <si>
    <t>2022 09 27</t>
  </si>
  <si>
    <t>https://youtu.be/6r8pZRIFyvY</t>
  </si>
  <si>
    <t xml:space="preserve">Tim Grimes, 7 Questions For the Voice in Your Head  571 </t>
  </si>
  <si>
    <t>For more visit 
https://skeptiko.com/tim-grimes-7-questions-for-the-voice-in-your-head-571/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</si>
  <si>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6r8pZRIFyvY</t>
  </si>
  <si>
    <t>2022 09 20</t>
  </si>
  <si>
    <t>https://youtu.be/HcBdbCsua7I</t>
  </si>
  <si>
    <t xml:space="preserve">Steve Bierman, Hypnosis and NLP in the ER  570 </t>
  </si>
  <si>
    <t>For more visit 
https://skeptiko.com/steve-bierman-hypnosis-nlp-in-the-er-570/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</si>
  <si>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HcBdbCsua7I</t>
  </si>
  <si>
    <t>2022 09 07</t>
  </si>
  <si>
    <t>https://youtu.be/e8ZbVu8O9cw</t>
  </si>
  <si>
    <t xml:space="preserve">Brent Raynes UFOs and Native Americans  568 </t>
  </si>
  <si>
    <t>For more visit 
https://skeptiko.com/brent-raynes-ufos-and-native-americans-568/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</si>
  <si>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e8ZbVu8O9cw</t>
  </si>
  <si>
    <t>2022 08 30</t>
  </si>
  <si>
    <t>https://youtu.be/W0RN8IfIODU</t>
  </si>
  <si>
    <t xml:space="preserve">Mark Gober, Upside Down UFO ET  567 </t>
  </si>
  <si>
    <t>For more visit 
https://skeptiko.com/mark-gober-upside-down-ufo-et-567/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</si>
  <si>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W0RN8IfIODU</t>
  </si>
  <si>
    <t>2022 08 23</t>
  </si>
  <si>
    <t>https://youtu.be/SOetxGWHtgg</t>
  </si>
  <si>
    <t xml:space="preserve">Russ Allen, Kyle Allen, Marty Garza, UFOs and ET  566 </t>
  </si>
  <si>
    <t>For more visit 
https://skeptiko.com/russ-allen-kyle-allen-marty-garza-ufos-and-et-566/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</si>
  <si>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SOetxGWHtgg</t>
  </si>
  <si>
    <t>2022 08 16</t>
  </si>
  <si>
    <t>https://youtu.be/tBj-1-p0R3c</t>
  </si>
  <si>
    <t xml:space="preserve">Anthony Peake, Ferryman   565 </t>
  </si>
  <si>
    <t>For more visit 
https://skeptiko.com/anthony-peake-ferryman-565/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</si>
  <si>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tBj-1-p0R3c</t>
  </si>
  <si>
    <t>2022 08 09</t>
  </si>
  <si>
    <t>https://youtu.be/UcY7ZIDL_uE</t>
  </si>
  <si>
    <t xml:space="preserve">Dr. Rob Williams, Beings Human  564 </t>
  </si>
  <si>
    <t>For more visit 
https://skeptiko.com/rob-williams-beings-human-564/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</si>
  <si>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UcY7ZIDL_uE</t>
  </si>
  <si>
    <t>2022 08 02</t>
  </si>
  <si>
    <t>https://youtu.be/Ie8C0NMRTYs</t>
  </si>
  <si>
    <t xml:space="preserve">Dr. Robert Davis, Consciousness Connection  563 </t>
  </si>
  <si>
    <t>For more visit 
https://skeptiko.com/robert-davis-consciousness-connection-563/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</si>
  <si>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Ie8C0NMRTYs</t>
  </si>
  <si>
    <t>2022 07 26</t>
  </si>
  <si>
    <t>https://youtu.be/lFA3cDtDnZ0</t>
  </si>
  <si>
    <t xml:space="preserve">Bruce Fenton, 788,000 Year Old Science  562 </t>
  </si>
  <si>
    <t>For more visit 
https://skeptiko.com/bruce-fenton-788000-year-old-science-562/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</si>
  <si>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lFA3cDtDnZ0</t>
  </si>
  <si>
    <t>2022 07 19</t>
  </si>
  <si>
    <t>https://youtu.be/bWVzDjbgMl4</t>
  </si>
  <si>
    <t xml:space="preserve">Michael Wallach, Rabies, Damn Rabies  561 </t>
  </si>
  <si>
    <t>For more visit 
https://skeptiko.com/michael-wallach-rabies-damn-rabies-561/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</si>
  <si>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bWVzDjbgMl4</t>
  </si>
  <si>
    <t>2022 07 12</t>
  </si>
  <si>
    <t>https://youtu.be/HL2aERWbGZc</t>
  </si>
  <si>
    <t xml:space="preserve">Jessa Reed, NDE Comedy   560 </t>
  </si>
  <si>
    <t>For more visit 
https://skeptiko.com/jessa-reed-nde-comedy-560/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</si>
  <si>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HL2aERWbGZc</t>
  </si>
  <si>
    <t>2022 07 06</t>
  </si>
  <si>
    <t>https://youtu.be/sKSVhoHXrh4</t>
  </si>
  <si>
    <t xml:space="preserve">Zorananda, Demystifying Yoga  559 </t>
  </si>
  <si>
    <t>For more visit 
https://skeptiko.com/zorananda-demystifying-yoga-559/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</si>
  <si>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sKSVhoHXrh4</t>
  </si>
  <si>
    <t>2022 06 28</t>
  </si>
  <si>
    <t>https://youtu.be/BAdOFaK8VAM</t>
  </si>
  <si>
    <t xml:space="preserve">Rob and Trish Macgregor, Mystical Underground  558 </t>
  </si>
  <si>
    <t>For more visit 
https://skeptiko.com/rob-and-trish-macgregor-mystical-underground-558/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</si>
  <si>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BAdOFaK8VAM</t>
  </si>
  <si>
    <t>2022 06 21</t>
  </si>
  <si>
    <t>https://youtu.be/0tDAZnGCY3o</t>
  </si>
  <si>
    <t>Dr. Rob Williams and Brandon Zollino, Freedom and Unity</t>
  </si>
  <si>
    <t>For more visit 
https://skeptiko.com/rob-williams-brandon-zollino-freedom-and-unity-557/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</si>
  <si>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0tDAZnGCY3o</t>
  </si>
  <si>
    <t>2022 06 14</t>
  </si>
  <si>
    <t>https://youtu.be/OD-Opx6xBQY</t>
  </si>
  <si>
    <t xml:space="preserve">Dr. Gregory Shushan, NDEs Vs. Transhumanism  556 </t>
  </si>
  <si>
    <t>For more visit:
https://skeptiko.com/gregory-shushan-nde-vs-transhumanism-556/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</si>
  <si>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OD-Opx6xBQY</t>
  </si>
  <si>
    <t>2022 06 07</t>
  </si>
  <si>
    <t>https://youtu.be/ZY6HsdpqNpU</t>
  </si>
  <si>
    <t xml:space="preserve">Richard Cox, Spiritual Journey Conspiracy  555 </t>
  </si>
  <si>
    <t>For more visit 
https://skeptiko.com/richard-cox-spiritual-journey-conspiracy-555/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</si>
  <si>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ZY6HsdpqNpU</t>
  </si>
  <si>
    <t>2022 05 31</t>
  </si>
  <si>
    <t>https://youtu.be/1uhqawNuWFw</t>
  </si>
  <si>
    <t xml:space="preserve">Andy Rouse, Deep Share Swapcast  554 </t>
  </si>
  <si>
    <t>For more visit 
https://skeptiko.com/andy-rouse-deep-share-swapcast-554/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</si>
  <si>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1uhqawNuWFw</t>
  </si>
  <si>
    <t>2022 05 25</t>
  </si>
  <si>
    <t>https://youtu.be/LhRI_LW-RGA</t>
  </si>
  <si>
    <t xml:space="preserve">Nelson Apostata, Extended Consciousness, ET, NDE  553 </t>
  </si>
  <si>
    <t>For more visit:
https://skeptiko.com/nelson-apostata-extended-consciousness-et-nde-553/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</si>
  <si>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LhRI_LW-RGA</t>
  </si>
  <si>
    <t>2022 05 11</t>
  </si>
  <si>
    <t>https://youtu.be/Dff-fHefLbg</t>
  </si>
  <si>
    <t xml:space="preserve">Dr. Joanna Kujawa, Sexuality And Spirituality  552 </t>
  </si>
  <si>
    <t>For more visit 
https://skeptiko.com/joanna-kujawa-sexuality-and-spirituality-552/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</si>
  <si>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Dff-fHefLbg</t>
  </si>
  <si>
    <t>2022 05 03</t>
  </si>
  <si>
    <t>https://youtu.be/tcXow6LecJM</t>
  </si>
  <si>
    <t xml:space="preserve">Luis Jimenez, UFO Threats  551 </t>
  </si>
  <si>
    <t>For more visit 
https://skeptiko.com/luis-jimenez-ufo-threats-551/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</si>
  <si>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tcXow6LecJM</t>
  </si>
  <si>
    <t>2022 04 26</t>
  </si>
  <si>
    <t>https://youtu.be/0jr0ah4nUig</t>
  </si>
  <si>
    <t xml:space="preserve">Rich Giordano, UFO Hoaxes And Or Ops  550 </t>
  </si>
  <si>
    <t>For more visit 
https://skeptiko.com/rich-giordano-ufo-hoaxes-and-or-ops-550/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</si>
  <si>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0jr0ah4nUig</t>
  </si>
  <si>
    <t>2022 04 19</t>
  </si>
  <si>
    <t>https://youtu.be/yY10prZ7igg</t>
  </si>
  <si>
    <t xml:space="preserve">DJ Kadagian, NDE Deep Dive  549 </t>
  </si>
  <si>
    <t>For more visit 
https://skeptiko.com/dj-kadagian-nde-deep-dive-549/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</si>
  <si>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yY10prZ7igg</t>
  </si>
  <si>
    <t>2022 04 12</t>
  </si>
  <si>
    <t>https://youtu.be/hAoqpDhKuVI</t>
  </si>
  <si>
    <t xml:space="preserve">Cherylee Black, Can NDEs Lead to Psychokinesis   548 </t>
  </si>
  <si>
    <t>For more visit 
https://skeptiko.com/cherylee-black-nde-psychokinesis-548/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</si>
  <si>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hAoqpDhKuVI</t>
  </si>
  <si>
    <t>2022 04 05</t>
  </si>
  <si>
    <t>https://youtu.be/UVBvSvl8dc8</t>
  </si>
  <si>
    <t xml:space="preserve">Dr. Peter Breggin, Mental Health Reform and Covid  547 </t>
  </si>
  <si>
    <t>For more visit 
https://skeptiko.com/peter-breggin-mental-health-reform-and-covid-547/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</si>
  <si>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UVBvSvl8dc8</t>
  </si>
  <si>
    <t>2022 03 29</t>
  </si>
  <si>
    <t>https://youtu.be/KBuEde0WGjI</t>
  </si>
  <si>
    <t xml:space="preserve">Matt Lambeau, Tree of Self-Evident Truth  546 </t>
  </si>
  <si>
    <t>For more visit:
https://skeptiko.com/matt-lambeau-tree-of-self-evident-truth-546/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</si>
  <si>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KBuEde0WGjI</t>
  </si>
  <si>
    <t>2022 03 22</t>
  </si>
  <si>
    <t>https://youtu.be/MKYlyv0lqBE</t>
  </si>
  <si>
    <t xml:space="preserve">Dean Radin, Quantum Consciousness Experiments  545 </t>
  </si>
  <si>
    <t>For more visit 
https://skeptiko.com/dean-radin-quantum-consciousness-experiments-545/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</si>
  <si>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MKYlyv0lqBE</t>
  </si>
  <si>
    <t>2022 03 15</t>
  </si>
  <si>
    <t>https://youtu.be/NNbfYdjnT5M</t>
  </si>
  <si>
    <t xml:space="preserve">William Peters, Shared Death Experience Science  544 </t>
  </si>
  <si>
    <t>For more visit 
https://skeptiko.com/william-peters-shared-death-experience-science-544/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</si>
  <si>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NNbfYdjnT5M</t>
  </si>
  <si>
    <t>2022 03 08</t>
  </si>
  <si>
    <t>https://youtu.be/rn0N7-GetDo</t>
  </si>
  <si>
    <t xml:space="preserve">Sean Stone, Conspiracy to Spirituality  543 </t>
  </si>
  <si>
    <t>For more visit 
https://skeptiko.com/sean-stone-conspiracy-to-spirituality-543/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</si>
  <si>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rn0N7-GetDo</t>
  </si>
  <si>
    <t>2022 03 01</t>
  </si>
  <si>
    <t>https://youtu.be/sy00mydX9Q8</t>
  </si>
  <si>
    <t xml:space="preserve">Jimmy Falun Gong, Values Drive UFO Truth  542 </t>
  </si>
  <si>
    <t>For more visit 
https://skeptiko.com/jimmy-falun-gong-values-drive-ufo-truth-542/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</si>
  <si>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sy00mydX9Q8</t>
  </si>
  <si>
    <t>2022 02 22</t>
  </si>
  <si>
    <t>https://youtu.be/lSulKfTCito</t>
  </si>
  <si>
    <t xml:space="preserve">Skeptiko 15 Year Anniversary Special  541 </t>
  </si>
  <si>
    <t>For more visit 
https://skeptiko.com/skeptiko-15-year-anniversary-special-541/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</si>
  <si>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lSulKfTCito</t>
  </si>
  <si>
    <t>2022 02 15</t>
  </si>
  <si>
    <t>https://youtu.be/vQRfPPqb60s</t>
  </si>
  <si>
    <t xml:space="preserve">Jimmy Falun Gong, Hitler’s Mind Control History  540 </t>
  </si>
  <si>
    <t>For more visit 
https://skeptiko.com/jimmy-falun-gong-hitlers-mind-control-history-540/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</si>
  <si>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vQRfPPqb60s</t>
  </si>
  <si>
    <t>2022 02 08</t>
  </si>
  <si>
    <t>https://youtu.be/uU77w47g_H4</t>
  </si>
  <si>
    <t xml:space="preserve">Stephen Berkley, Battling Grief With After Death Communication  539 </t>
  </si>
  <si>
    <t>For more visit 
https://skeptiko.com/stephen-berkley-battling-grief-with-after-death-communication-539/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</si>
  <si>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uU77w47g_H4</t>
  </si>
  <si>
    <t>2022 02 01</t>
  </si>
  <si>
    <t>https://youtu.be/8i-Q0MTJFls</t>
  </si>
  <si>
    <t xml:space="preserve">Dr. Mario Beauregard, Frontier Science Wake Up Call  538 </t>
  </si>
  <si>
    <t>For more visit 
https://skeptiko.com/mario-beauregard-frontier-science-wake-up-call-538/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</si>
  <si>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8i-Q0MTJFls</t>
  </si>
  <si>
    <t>2022 01 25</t>
  </si>
  <si>
    <t>https://youtu.be/_t4yhCeYIhs</t>
  </si>
  <si>
    <t xml:space="preserve">Marc Malone, Opting Out of The Great Reset  537 </t>
  </si>
  <si>
    <t>For more visit 
https://skeptiko.com/marc-malone-opting-out-of-the-great-reset-537/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</si>
  <si>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_t4yhCeYIhs</t>
  </si>
  <si>
    <t>2022 01 18</t>
  </si>
  <si>
    <t>https://youtu.be/7fLM1zuJnDU</t>
  </si>
  <si>
    <t xml:space="preserve">James True, Revising History  536 </t>
  </si>
  <si>
    <t>For more visit 
https://skeptiko.com/james-true-revising-history-536/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</si>
  <si>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7fLM1zuJnDU</t>
  </si>
  <si>
    <t>2022 01 11</t>
  </si>
  <si>
    <t>https://youtu.be/2jYQi0qpn5A</t>
  </si>
  <si>
    <t xml:space="preserve">Mark Gober, Standing For Science and Liberty  535 </t>
  </si>
  <si>
    <t>For more visit 
https://skeptiko.com/mark-gober-standing-for-science-and-liberty-535/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</si>
  <si>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2jYQi0qpn5A</t>
  </si>
  <si>
    <t>2022 01 04</t>
  </si>
  <si>
    <t>https://youtu.be/vOtZPfioFoY</t>
  </si>
  <si>
    <t xml:space="preserve">Philip Fairbanks, From Scientology to Epstein  534 </t>
  </si>
  <si>
    <t>For more visit 
https://skeptiko.com/philip-fairbanks-from-scientology-to-epstein-534/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</si>
  <si>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vOtZPfioFoY</t>
  </si>
  <si>
    <t>2021 12 28</t>
  </si>
  <si>
    <t>https://youtu.be/Yyhi-NPa7QU</t>
  </si>
  <si>
    <t xml:space="preserve">Al Borealis, 2021 End of Year Show  533 </t>
  </si>
  <si>
    <t>For more visit 
https://skeptiko.com/al-borealis-2021-end-of-year-show-533/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</si>
  <si>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Yyhi-NPa7QU</t>
  </si>
  <si>
    <t>2021 12 21</t>
  </si>
  <si>
    <t>https://youtu.be/EmC5L9xvUFo</t>
  </si>
  <si>
    <t xml:space="preserve">Miguel Conner, The Failed Roman Jewish Psyop  532 </t>
  </si>
  <si>
    <t>For more visit 
https://skeptiko.com/miguel-conner-failed-roman-jewish-psyop-532/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</si>
  <si>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EmC5L9xvUFo</t>
  </si>
  <si>
    <t>2021 12 14</t>
  </si>
  <si>
    <t>https://youtu.be/2z_Mf5UaqZk</t>
  </si>
  <si>
    <t xml:space="preserve">David Whitehead, Cult of the Medic  531 </t>
  </si>
  <si>
    <t>For more visit 
https://skeptiko.com/david-whitehead-cult-of-the-medic-531/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</si>
  <si>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2z_Mf5UaqZk</t>
  </si>
  <si>
    <t>2021 12 07</t>
  </si>
  <si>
    <t>https://youtu.be/IbZJJ9_JkfU</t>
  </si>
  <si>
    <t xml:space="preserve">Ricky Varandas, Is Fake Science Evil   530 </t>
  </si>
  <si>
    <t>For more visit 
https://skeptiko.com/ricky-varandas-is-fake-science-evil-530/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</si>
  <si>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IbZJJ9_JkfU</t>
  </si>
  <si>
    <t>2021 11 30</t>
  </si>
  <si>
    <t>https://youtu.be/vn-5pWHQnMQ</t>
  </si>
  <si>
    <t xml:space="preserve">Steven Snider, Parapolitical QAnon  529 </t>
  </si>
  <si>
    <t>For more visit 
https://skeptiko.com/steven-snider-parapolitical-qanon-529/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</si>
  <si>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vn-5pWHQnMQ</t>
  </si>
  <si>
    <t>2021 11 23</t>
  </si>
  <si>
    <t>https://youtu.be/WvE31LBKv14</t>
  </si>
  <si>
    <t xml:space="preserve">Miguel Conner, Snack Sized Meditations  528 </t>
  </si>
  <si>
    <t>For more visit 
https://skeptiko.com/miguel-conner-snack-sized-mediations-528/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</si>
  <si>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WvE31LBKv14</t>
  </si>
  <si>
    <t>2021 11 16</t>
  </si>
  <si>
    <t>https://youtu.be/BD9iGG4X_6A</t>
  </si>
  <si>
    <t xml:space="preserve">Tim Grimes, Deep Spirituality and the Law of Attraction  527 </t>
  </si>
  <si>
    <t>For more visit 
https://skeptiko.com/tim-grimes-deep-spirituality-and-loa-527/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</si>
  <si>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BD9iGG4X_6A</t>
  </si>
  <si>
    <t>2021 11 09</t>
  </si>
  <si>
    <t>https://youtu.be/tBG85CWOXqg</t>
  </si>
  <si>
    <t xml:space="preserve">Pam Popper, Fight for Health Rights  526 </t>
  </si>
  <si>
    <t>For more visit 
https://skeptiko.com/pam-popper-fight-for-health-rights-526/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</si>
  <si>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tBG85CWOXqg</t>
  </si>
  <si>
    <t>2021 11 02</t>
  </si>
  <si>
    <t>https://youtu.be/69JV5jzJuFI</t>
  </si>
  <si>
    <t xml:space="preserve">Scott Shay, Conspiracy Theories in Academia  525 </t>
  </si>
  <si>
    <t>For more visit 
https://skeptiko.com/scott-shay-conspiracy-theories-in-academia-525/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</si>
  <si>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69JV5jzJuFI</t>
  </si>
  <si>
    <t>2021 10 26</t>
  </si>
  <si>
    <t>https://youtu.be/YLFlVlWYIzw</t>
  </si>
  <si>
    <t xml:space="preserve">Riz Virk, Computer Science Eats Science  524 </t>
  </si>
  <si>
    <t>For more visit 
https://skeptiko.com/riz-virk-computer-science-eats-science-524/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</si>
  <si>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YLFlVlWYIzw</t>
  </si>
  <si>
    <t>2021 10 19</t>
  </si>
  <si>
    <t>https://youtu.be/yJVZw63SdOE</t>
  </si>
  <si>
    <t xml:space="preserve">Andy Paquette, Mask Science, Big Lie   523 </t>
  </si>
  <si>
    <t>For more visit 
https://skeptiko.com/andy-paquette-mask-science-big-lie-523/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</si>
  <si>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yJVZw63SdOE</t>
  </si>
  <si>
    <t>2021 10 12</t>
  </si>
  <si>
    <t>https://youtu.be/I4-JklXX9NM</t>
  </si>
  <si>
    <t xml:space="preserve">Charlie Robinson, Octopus of Control  522 </t>
  </si>
  <si>
    <t>For more visit 
https://skeptiko.com/charlie-robinson-octopus-of-control-522/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</si>
  <si>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I4-JklXX9NM</t>
  </si>
  <si>
    <t>2021 10 05</t>
  </si>
  <si>
    <t>https://youtu.be/R2uM0Iyrd6w</t>
  </si>
  <si>
    <t xml:space="preserve">Richard Syrett, COVID Spiritual Warfare  521 </t>
  </si>
  <si>
    <t>For more visit 
https://skeptiko.com/richard-syrett-covid-spiritual-warfare-521/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</si>
  <si>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R2uM0Iyrd6w</t>
  </si>
  <si>
    <t>2021 09 29</t>
  </si>
  <si>
    <t>https://youtu.be/8ZMwHHCP1R8</t>
  </si>
  <si>
    <t xml:space="preserve">Dr. Doug Matzke, Is AI Evil   520 </t>
  </si>
  <si>
    <t>For more visit 
https://skeptiko.com/dr-doug-matzke-is-ai-evil-520/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</si>
  <si>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8ZMwHHCP1R8</t>
  </si>
  <si>
    <t>2021 09 21</t>
  </si>
  <si>
    <t>https://youtu.be/OXtxiXi8lb4</t>
  </si>
  <si>
    <t xml:space="preserve">Andrew Smart, AI, Consciousness, Turing Test  519 </t>
  </si>
  <si>
    <t>For more visit 
https://skeptiko.com/andrew-smart-ai-consciousness-turing-test-519/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</si>
  <si>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OXtxiXi8lb4</t>
  </si>
  <si>
    <t>2021 09 14</t>
  </si>
  <si>
    <t>https://youtu.be/mymceP8gqAs</t>
  </si>
  <si>
    <t xml:space="preserve">Gary Lachman, Demolition of the Rational  518 </t>
  </si>
  <si>
    <t>For more visit 
https://skeptiko.com/gary-lachman-demolition-of-the-rational-518/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</si>
  <si>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mymceP8gqAs</t>
  </si>
  <si>
    <t>2021 09 07</t>
  </si>
  <si>
    <t>https://youtu.be/4sXCCZZJUrg</t>
  </si>
  <si>
    <t xml:space="preserve">Joseph Atwill, Never Agree to Disagree  517 </t>
  </si>
  <si>
    <t>For more visit 
https://skeptiko.com/joseph-atwill-never-agree-to-disagree-517/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</si>
  <si>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4sXCCZZJUrg</t>
  </si>
  <si>
    <t>2021 08 25</t>
  </si>
  <si>
    <t>https://youtu.be/qiaPNw4c3GQ</t>
  </si>
  <si>
    <t xml:space="preserve">Sara and Jack Gorman, Deniers Denying Deniers  515 </t>
  </si>
  <si>
    <t>For more visit 
https://skeptiko.com/sara-and-jack-gorman-deniers-denying-deniers-515/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</si>
  <si>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qiaPNw4c3GQ</t>
  </si>
  <si>
    <t>2021 08 10</t>
  </si>
  <si>
    <t>https://youtu.be/W_iq3EGNr0U</t>
  </si>
  <si>
    <t xml:space="preserve">Mark Ireland, Medium Readings Can Help the Grieving  513 </t>
  </si>
  <si>
    <t>For more visit 
https://skeptiko.com/mark-ireland-medium-readings-help-the-grieving-513/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</si>
  <si>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W_iq3EGNr0U</t>
  </si>
  <si>
    <t>2021 08 03</t>
  </si>
  <si>
    <t>https://youtu.be/QLWNmO76zpU</t>
  </si>
  <si>
    <t xml:space="preserve">Dr. Adrian Goldsworthy, The Romans, and the Pitfalls of Ancient History  512 </t>
  </si>
  <si>
    <t>For more visit 
https://skeptiko.com/adrian-goldsworthy-romans-pitfalls-of-ancient-history-512/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</si>
  <si>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QLWNmO76zpU</t>
  </si>
  <si>
    <t>2021 07 27</t>
  </si>
  <si>
    <t>https://youtu.be/4xf3q8KLHuM</t>
  </si>
  <si>
    <t xml:space="preserve">Bruce de Torres, 9 11, JFK, Covid Are We Part of the Show   511 </t>
  </si>
  <si>
    <t>For more visit 
https://skeptiko.com/bruce-de-torres-911-jfk-511/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</si>
  <si>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4xf3q8KLHuM</t>
  </si>
  <si>
    <t>2021 07 20</t>
  </si>
  <si>
    <t>https://youtu.be/aaoLDaVdqhM</t>
  </si>
  <si>
    <t xml:space="preserve">Dr. David Skrbina, Unabomber, Panpsychism and Jesus  510 </t>
  </si>
  <si>
    <t>For more visit 
https://skeptiko.com/david-skrbina-unabomber-panpsychism-and-jesus-510/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</si>
  <si>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aaoLDaVdqhM</t>
  </si>
  <si>
    <t>2021 07 13</t>
  </si>
  <si>
    <t>https://youtu.be/l85gQGSZT2M</t>
  </si>
  <si>
    <t xml:space="preserve">Dr. Alexander Moreira-Almeida, the Science of Spirituality and Health  509 </t>
  </si>
  <si>
    <t>For more visit 
https://skeptiko.com/alexander-moreira-almeida-the-science-of-spirituality-and-health-509/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</si>
  <si>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l85gQGSZT2M</t>
  </si>
  <si>
    <t>2021 07 06</t>
  </si>
  <si>
    <t>https://youtu.be/a1p0Q98EbEE</t>
  </si>
  <si>
    <t xml:space="preserve">Mitch Horowitz, Who Inspires You Satan or Jesus   508 </t>
  </si>
  <si>
    <t>For more visit 
https://skeptiko.com/mitch-horowitz-who-inspires-you-satan-or-jesus-508/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</si>
  <si>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a1p0Q98EbEE</t>
  </si>
  <si>
    <t>2021 06 30</t>
  </si>
  <si>
    <t>https://youtu.be/YK8CLrORyE8</t>
  </si>
  <si>
    <t xml:space="preserve">Dr. Elaine Pagels, Gnostic Scholar Handles Grief  507 </t>
  </si>
  <si>
    <t>For more visit 
https://skeptiko.com/elaine-pagels-gnostic-scholar-handles-grief-507/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</si>
  <si>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YK8CLrORyE8</t>
  </si>
  <si>
    <t>2021 06 22</t>
  </si>
  <si>
    <t>https://youtu.be/ro3rE-Lnywo</t>
  </si>
  <si>
    <t xml:space="preserve">Derek Lambert, Mythicists, Atheists and True Believers  506 </t>
  </si>
  <si>
    <t>For more visit 
https://skeptiko.com/derek-lambert-mythicists-atheists-believers-506/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</si>
  <si>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ro3rE-Lnywo</t>
  </si>
  <si>
    <t>2021 06 15</t>
  </si>
  <si>
    <t>https://youtu.be/9eaZHGMTmOs</t>
  </si>
  <si>
    <t xml:space="preserve">Dimitri and Khalid, Subliminal Jihad Against Michael Aquino   505 </t>
  </si>
  <si>
    <t>For more visit 
https://skeptiko.com/dimitri-and-khalid-subliminal-jihad-michael-aquino-505/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</si>
  <si>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9eaZHGMTmOs</t>
  </si>
  <si>
    <t>2021 06 08</t>
  </si>
  <si>
    <t>https://youtu.be/cb3G9tEGobs</t>
  </si>
  <si>
    <t xml:space="preserve">Dr. Eben Alexander, NDE Science Wins Out  504 </t>
  </si>
  <si>
    <t>For more visit 
https://skeptiko.com/eben-alexander-nde-science-wins-out-504/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</si>
  <si>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cb3G9tEGobs</t>
  </si>
  <si>
    <t>2021 06 01</t>
  </si>
  <si>
    <t>https://youtu.be/53PKKNtN5F4</t>
  </si>
  <si>
    <t xml:space="preserve">David Mathisen, Myths and Roman Trauma  503 </t>
  </si>
  <si>
    <t>For more visit 
https://skeptiko.com/david-mathisen-myths-and-roman-trauma-503/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</si>
  <si>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53PKKNtN5F4</t>
  </si>
  <si>
    <t>2021 05 25</t>
  </si>
  <si>
    <t>https://youtu.be/X0SbbLcdMtQ</t>
  </si>
  <si>
    <t xml:space="preserve">Dr. Jeffrey Long, Near-Death Experience By the Numbers  502 </t>
  </si>
  <si>
    <t>For more visit 
https://skeptiko.com/dr-jeffrey-long-near-death-experience-by-the-numbers-502/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</si>
  <si>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X0SbbLcdMtQ</t>
  </si>
  <si>
    <t>2021 05 18</t>
  </si>
  <si>
    <t>https://youtu.be/5FWNQfRNRQ4</t>
  </si>
  <si>
    <t xml:space="preserve">Matt Whitman, On the Gist of Josephus  501 </t>
  </si>
  <si>
    <t>For more visit 
https://skeptiko.com/matt-whitman-on-the-gist-of-josephus-501/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</si>
  <si>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5FWNQfRNRQ4</t>
  </si>
  <si>
    <t>2021 05 11</t>
  </si>
  <si>
    <t>https://youtu.be/YVNp4y6bvYw</t>
  </si>
  <si>
    <t xml:space="preserve">Steve Taylor, On Scientism, Spirituality and Going Softly  500 </t>
  </si>
  <si>
    <t>For more visit 
https://skeptiko.com/steve-taylor-scientism-spirituality-softly-500/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</si>
  <si>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YVNp4y6bvYw</t>
  </si>
  <si>
    <t>2021 05 04</t>
  </si>
  <si>
    <t>https://youtu.be/4oE9bTl3AXE</t>
  </si>
  <si>
    <t xml:space="preserve">Ralph Blumenthal, On John Mack and the Alien Abduction Non-Reality  499 </t>
  </si>
  <si>
    <t>For more visit 
https://skeptiko.com/ralph-blumenthal-on-john-mack-and-the-alien-abduction-non-reality-499/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</si>
  <si>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4oE9bTl3AXE</t>
  </si>
  <si>
    <t>2021 04 27</t>
  </si>
  <si>
    <t>https://youtu.be/F7iAdpDXlzY</t>
  </si>
  <si>
    <t xml:space="preserve">Whitley Strieber, Jesus Stuff  498 </t>
  </si>
  <si>
    <t>For more visit 
https://skeptiko.com/whitley-strieber-jesus-stuff-498/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</si>
  <si>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F7iAdpDXlzY</t>
  </si>
  <si>
    <t>2021 04 20</t>
  </si>
  <si>
    <t>https://youtu.be/2q1OlrW8jF8</t>
  </si>
  <si>
    <t xml:space="preserve">William Ramsey, Lawyering Christianity  497 </t>
  </si>
  <si>
    <t>For more visit 
https://skeptiko.com/william-ramsey-lawyering-christianity-497/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</si>
  <si>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2q1OlrW8jF8</t>
  </si>
  <si>
    <t>2021 04 06</t>
  </si>
  <si>
    <t>https://youtu.be/kVRCluASEGU</t>
  </si>
  <si>
    <t xml:space="preserve">Richard Smoley, Does Magic Work   495 </t>
  </si>
  <si>
    <t>For more visit 
https://skeptiko.com/richard-smoley-does-magic-work-495/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</si>
  <si>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kVRCluASEGU</t>
  </si>
  <si>
    <t>2021 03 31</t>
  </si>
  <si>
    <t>https://youtu.be/BtlnW6rRjrE</t>
  </si>
  <si>
    <t xml:space="preserve">Bruce Greyson, Near-Death Experience Pioneer  494 </t>
  </si>
  <si>
    <t>For more visit 
https://skeptiko.com/bruce-greyson-near-death-experience-pioneer-494/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</si>
  <si>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BtlnW6rRjrE</t>
  </si>
  <si>
    <t>2021 03 23</t>
  </si>
  <si>
    <t>https://youtu.be/HpVFfDra5HY</t>
  </si>
  <si>
    <t xml:space="preserve">David Brody, Romans in America, Beyond Pre-Columbian Silliness  493 </t>
  </si>
  <si>
    <t>For more visit 
https://skeptiko.com/david-brody-romans-in-american-493/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</si>
  <si>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HpVFfDra5HY</t>
  </si>
  <si>
    <t>2021 03 16</t>
  </si>
  <si>
    <t>https://youtu.be/EKOltpCZIXw</t>
  </si>
  <si>
    <t xml:space="preserve">Chris Knowles, Rituals of the State Cult  492 </t>
  </si>
  <si>
    <t>For more visit 
https://skeptiko.com/chris-knowles-rituals-of-the-state-cult-492/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</si>
  <si>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EKOltpCZIXw</t>
  </si>
  <si>
    <t>2021 03 12</t>
  </si>
  <si>
    <t>https://youtu.be/VzERNLz0unw</t>
  </si>
  <si>
    <t xml:space="preserve">Robert Bonomo, Follow the Money to the Non-Dual Path  491 </t>
  </si>
  <si>
    <t>For more visit 
https://skeptiko.com/robert-bonomo-money-non-dual-path-491/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</si>
  <si>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VzERNLz0unw</t>
  </si>
  <si>
    <t>2021 03 02</t>
  </si>
  <si>
    <t>https://youtu.be/-7YFs3inOXc</t>
  </si>
  <si>
    <t xml:space="preserve">Dr. Dan Wilson, Covid-19 Mask Science  490 </t>
  </si>
  <si>
    <t>For more visit 
https://skeptiko.com/dan-wilson-covid-19-mask-science-490/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</si>
  <si>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-7YFs3inOXc</t>
  </si>
  <si>
    <t>2021 02 25</t>
  </si>
  <si>
    <t>https://youtu.be/e69AceP53h4</t>
  </si>
  <si>
    <t xml:space="preserve">Dan Shukis, Cosmic Keys Podcast  489 </t>
  </si>
  <si>
    <t>For more visit 
https://skeptiko.com/dan-shukis-cosmic-key-489/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</si>
  <si>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e69AceP53h4</t>
  </si>
  <si>
    <t>2021 02 23</t>
  </si>
  <si>
    <t>https://youtu.be/2Nzzjv2VEI8</t>
  </si>
  <si>
    <t xml:space="preserve">Niles Heckman, Modern Shamans Harvesting DMT From Toads  488 </t>
  </si>
  <si>
    <t>Niles Heckman’s new documentary takes a fresh look at modern shamans.
For more visit 
https://skeptiko.com/niles-heckman-modern-shamans-harvesting-dmt-from-toads-488/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</si>
  <si>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2Nzzjv2VEI8</t>
  </si>
  <si>
    <t>2021 02 16</t>
  </si>
  <si>
    <t>https://youtu.be/ka6tLXv0czg</t>
  </si>
  <si>
    <t xml:space="preserve">Dr. Doug Matzke, Quantum Computers and Extended Consciousness  487 </t>
  </si>
  <si>
    <t>Dr. Doug Matzke, has a PhD in quantum computing… he gets the physics to extended consciousness link.
For more visit 
https://skeptiko.com/doug-matzke-quantum-computers-imply-extended-consciousness-487/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</si>
  <si>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ka6tLXv0czg</t>
  </si>
  <si>
    <t>2021 02 05</t>
  </si>
  <si>
    <t>https://youtu.be/FhYqsu8ky7s</t>
  </si>
  <si>
    <t xml:space="preserve">Curt Jaimungal, Better Left Unsaid Analysis  486 </t>
  </si>
  <si>
    <t>For more visit 
https://skeptiko.com/curt-jaimungal-better-left-unsaid-486/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</si>
  <si>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FhYqsu8ky7s</t>
  </si>
  <si>
    <t>2021 02 02</t>
  </si>
  <si>
    <t>https://youtu.be/1q7TT8VJGu0</t>
  </si>
  <si>
    <t xml:space="preserve">Dr. Stephen Braude, The Veil of Stupidity  485 </t>
  </si>
  <si>
    <t>For more visit 
https://skeptiko.com/stephen-braude-the-veil-of-stupidity-485/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</si>
  <si>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1q7TT8VJGu0</t>
  </si>
  <si>
    <t>2021 02 01</t>
  </si>
  <si>
    <t>https://youtu.be/Wgi3K3mWzI8</t>
  </si>
  <si>
    <t>Truthzilla Swapcast  What We  Know  #S02</t>
  </si>
  <si>
    <t>For more visit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</si>
  <si>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Wgi3K3mWzI8</t>
  </si>
  <si>
    <t>2021 01 30</t>
  </si>
  <si>
    <t>https://youtu.be/_YUZBs2VHqM</t>
  </si>
  <si>
    <t>Skeptiko SWAPCAST Freeman Fly - Signs of Allegiance</t>
  </si>
  <si>
    <t>_YUZBs2VHqM</t>
  </si>
  <si>
    <t>2021 01 28</t>
  </si>
  <si>
    <t>https://youtu.be/SzFjwQ4UZnw</t>
  </si>
  <si>
    <t xml:space="preserve">Alan Warren, NBC News Talk Radio, Conspiracies, Kinda  484 </t>
  </si>
  <si>
    <t>For more visit 
https://skeptiko.com/alan-warren-nbc-news-talk-radio-conspiracies-kinda-484/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</si>
  <si>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SzFjwQ4UZnw</t>
  </si>
  <si>
    <t>2021 01 26</t>
  </si>
  <si>
    <t>https://youtu.be/Ecx0YRK2i-g</t>
  </si>
  <si>
    <t xml:space="preserve">Isaac Weishaupt, Dangerous Conspiracies  483 </t>
  </si>
  <si>
    <t>For more visit 
https://skeptiko.com/isaac-weishaup-dangerous-conspiracies-483/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</si>
  <si>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Ecx0YRK2i-g</t>
  </si>
  <si>
    <t>2021 01 21</t>
  </si>
  <si>
    <t>https://youtu.be/L_G1O6KNE9Y</t>
  </si>
  <si>
    <t xml:space="preserve">Tim Grimes, Stop Thinking So Much, It Really Is an Option  482 </t>
  </si>
  <si>
    <t>For more visit 
https://skeptiko.com/tim-grimes-stop-thinking-so-much-482/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</si>
  <si>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L_G1O6KNE9Y</t>
  </si>
  <si>
    <t>2021 01 18</t>
  </si>
  <si>
    <t>https://youtu.be/55EDaXBLgno</t>
  </si>
  <si>
    <t xml:space="preserve">Leslie Kean, NETFLIX, Surviving Death, Game Changing  481 </t>
  </si>
  <si>
    <t>For more visit 
https://skeptiko.com/leslie-kean-netflix-surviving-death-481/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</si>
  <si>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55EDaXBLgno</t>
  </si>
  <si>
    <t>2021 01 12</t>
  </si>
  <si>
    <t>https://youtu.be/lVgMbA5UUDQ</t>
  </si>
  <si>
    <t xml:space="preserve">Whitley Strieber, MKUltra Flypaper  480 </t>
  </si>
  <si>
    <t>For more visit 
https://skeptiko.com/whitley-strieber-mkultra-flypaper-480/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</si>
  <si>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lVgMbA5UUDQ</t>
  </si>
  <si>
    <t>2020 12 27</t>
  </si>
  <si>
    <t>https://youtu.be/FJ9iw4qAJyg</t>
  </si>
  <si>
    <t xml:space="preserve">Al Borealis, Universal Health Care Trap   478 </t>
  </si>
  <si>
    <t>For more visit 
https://skeptiko.com/al-borealis-universal-health-care-trap-478/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</si>
  <si>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FJ9iw4qAJyg</t>
  </si>
  <si>
    <t>2020 12 16</t>
  </si>
  <si>
    <t>https://youtu.be/4-zQAzB-dQk</t>
  </si>
  <si>
    <t xml:space="preserve">Greg Moffitt, the Placebo Effect is Consciousness  477 </t>
  </si>
  <si>
    <t>For more visit 
https://skeptiko.com/greg-moffitt-the-placebo-effect-is-consciousness-477/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</si>
  <si>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4-zQAzB-dQk</t>
  </si>
  <si>
    <t>2020 12 08</t>
  </si>
  <si>
    <t>https://youtu.be/OK9t1NeEFGk</t>
  </si>
  <si>
    <t xml:space="preserve">Leanne Whitney, Jung, Patanjali and the Seat of Consciousness  476 </t>
  </si>
  <si>
    <t>Dr. Leanne Whitney explores the shadow work of  Jung, and it’s connection to Patanjali |476|
For more visit 
https://skeptiko.com/leanne-whitney-jung-patanjali-and-the-seat-of-consciousness-476/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</si>
  <si>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OK9t1NeEFGk</t>
  </si>
  <si>
    <t>2020 12 01</t>
  </si>
  <si>
    <t>https://youtu.be/tzJsQQHAEhY</t>
  </si>
  <si>
    <t xml:space="preserve">David Whitehead, Trigger-Proof Warrior  475 </t>
  </si>
  <si>
    <t>David Whitehead used martial arts as a springboard into truth seeking.
For more visit 
https://skeptiko.com/david-whitehead-trigger-proof-warrior-475/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</si>
  <si>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tzJsQQHAEhY</t>
  </si>
  <si>
    <t>2020 11 25</t>
  </si>
  <si>
    <t>https://youtu.be/SA7O9eEIeus</t>
  </si>
  <si>
    <t xml:space="preserve">James Ellis, Raising the Conversation Past Level Zero  473 </t>
  </si>
  <si>
    <t>James Ellis is a philosopher and creator of the Hermitix podcast where level three conversations are routine.
For more visit 
https://skeptiko.com/james-ellis-raising-the-conversation-past-level-zero-473/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</si>
  <si>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SA7O9eEIeus</t>
  </si>
  <si>
    <t>2020 11 17</t>
  </si>
  <si>
    <t>https://youtu.be/4yD0AMyqUzc</t>
  </si>
  <si>
    <t xml:space="preserve">Tom Cowan Insists We Show Him Covid-19  472 </t>
  </si>
  <si>
    <t>Tom Cowan’s has some wacky ideas, but in what world can Amazon ban a Simon &amp; Schuster book?
For more visit 
https://skeptiko.com/tom-cowan-insists-we-show-him-covid-19-472/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</si>
  <si>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4yD0AMyqUzc</t>
  </si>
  <si>
    <t>2020 11 11</t>
  </si>
  <si>
    <t>https://youtu.be/QUn4jPt04qQ</t>
  </si>
  <si>
    <t xml:space="preserve">Steven Snider (Reculse) Has Redefined the Parapolitical Middle  471 </t>
  </si>
  <si>
    <t>Steven Snider’s (Reculse) deep dive into the parapolitical takes aim at Epstein
For more visit 
https://skeptiko.com/reculse-steven-snyder-parapolitical-middle-471/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</si>
  <si>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QUn4jPt04qQ</t>
  </si>
  <si>
    <t>2020 11 03</t>
  </si>
  <si>
    <t>https://youtu.be/Al-QU2rxd2w</t>
  </si>
  <si>
    <t xml:space="preserve">Cherylee Black, Laboratory Verified PK  470 </t>
  </si>
  <si>
    <t>Cherylee Black, had her psychokinetic abilities tested in controlled laboratory experiments.
For more visit 
https://skeptiko.com/cherylee-black-laboratory-verified-pk-470/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</si>
  <si>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Al-QU2rxd2w</t>
  </si>
  <si>
    <t>2020 10 27</t>
  </si>
  <si>
    <t>https://youtu.be/lCTk748-fwI</t>
  </si>
  <si>
    <t xml:space="preserve">Tricia Barker, Life After Near Death Experience Ain’t Always Easy  469 </t>
  </si>
  <si>
    <t>Tricia Barker helps Near Death Experiencers deal with the gifts and challenges that come next.
For more visit 
https://skeptiko.com/tricia-barker-life-after-near-death-experience-aint-always-easy-469/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</si>
  <si>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lCTk748-fwI</t>
  </si>
  <si>
    <t>2020 10 20</t>
  </si>
  <si>
    <t>https://youtu.be/thG83EOwr6c</t>
  </si>
  <si>
    <t xml:space="preserve">Dr. Mark Pitstick After Death Communication Shatters Materialism  468 </t>
  </si>
  <si>
    <t>Dr. Mark Pitstick and Dr. Gary Schwartz have done breakthrough science, so why all the “soul phone” chatter?
For more visit 
https://skeptiko.com/mark-pitstick-after-death-communication-shatters-materialism-468/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</si>
  <si>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thG83EOwr6c</t>
  </si>
  <si>
    <t>2020 10 13</t>
  </si>
  <si>
    <t>https://youtu.be/u8oyNJyL0Nk</t>
  </si>
  <si>
    <t xml:space="preserve">Conner Habib, Why You Can’t Just Take the Good and Leave the Bad  467 </t>
  </si>
  <si>
    <t>Conner Habib, seeks to untangle the good from the bad in order to find what makes us human.
For more visit 
https://skeptiko.com/conner-habib-good-and-bad-467/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</si>
  <si>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u8oyNJyL0Nk</t>
  </si>
  <si>
    <t>2020 10 06</t>
  </si>
  <si>
    <t>https://youtu.be/RNfxpkuPKVw</t>
  </si>
  <si>
    <t xml:space="preserve">Dr. Gayle Kimball Explores the Mysteries of Frontier Science  466 </t>
  </si>
  <si>
    <t>Dr. Gayle Kimball has interviewed leading scientists and thinkers to understand the frontier beyond the mainstream.
For more visit 
https://skeptiko.com/gayle-kimball-explores-mysteries-of-frontier-science-466/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</si>
  <si>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RNfxpkuPKVw</t>
  </si>
  <si>
    <t>2020 09 29</t>
  </si>
  <si>
    <t>https://youtu.be/VJEdNcgE4ZY</t>
  </si>
  <si>
    <t xml:space="preserve">Jurgen Ziewe is bringing Virtual Reality to the Spiritual Experience  465 </t>
  </si>
  <si>
    <t>Jurgen Ziewe is bringing virtual reality technology to his experiences as an out of body traveler.
For more visit 
https://skeptiko.com/jurgen-ziewe-is-bringing-virtual-reality-to-the-spiritual-experience-465/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</si>
  <si>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VJEdNcgE4ZY</t>
  </si>
  <si>
    <t>2020 09 21</t>
  </si>
  <si>
    <t>https://youtu.be/zn_RltDvtQk</t>
  </si>
  <si>
    <t xml:space="preserve">Joseph Atwill, Why the Bible is Pro-Roman  464 </t>
  </si>
  <si>
    <t>Joseph Atwill’s insights about the relationship between power and religion seem more relevant than ever.
For more visit 
https://skeptiko.com/joseph-atwill-why-the-bible-is-pro-roman-464/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</si>
  <si>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zn_RltDvtQk</t>
  </si>
  <si>
    <t>2020 09 16</t>
  </si>
  <si>
    <t>https://youtu.be/6C7U-MyRoj4</t>
  </si>
  <si>
    <t xml:space="preserve">William Ramsey, The Satanic Panic Head Fake  463 </t>
  </si>
  <si>
    <t>William Ramsey, this attorney turned investigative journalist and author has a unique perspective on satanic panic.
For more visit 
https://skeptiko.com/william-ramsey-satanic-panic-head-fake-463/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</si>
  <si>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6C7U-MyRoj4</t>
  </si>
  <si>
    <t>2020 09 08</t>
  </si>
  <si>
    <t>https://youtu.be/8pweybR803A</t>
  </si>
  <si>
    <t>Tricia Robertson has explored after death communication for more than 30 years.</t>
  </si>
  <si>
    <t>Tricia Robertson has explored after death communication for more than 30 years.
For more visit 
https://skeptiko.com/tricia-robertson-psychic-mediums-and-religious-beliefs-462/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</si>
  <si>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8pweybR803A</t>
  </si>
  <si>
    <t>2020 08 25</t>
  </si>
  <si>
    <t>https://youtu.be/kEq7fcUK9Po</t>
  </si>
  <si>
    <t xml:space="preserve">Dr. Bernardo Kastrup, What Split Personality Tells Us About Consciousness  461 </t>
  </si>
  <si>
    <t>Dr. Bernardo Kastrup, opens up about extended consciousness, dissociative identity, and angels and demons.
For more visit 
https://skeptiko.com/bernardo-kastrup-split-personality-consciousness-461/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</si>
  <si>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kEq7fcUK9Po</t>
  </si>
  <si>
    <t>2020 08 18</t>
  </si>
  <si>
    <t>https://youtu.be/yE9riY9ilrk</t>
  </si>
  <si>
    <t xml:space="preserve">David Icke, Love Not Fear is The Answer  460 </t>
  </si>
  <si>
    <t>For more visit 
https://skeptiko.com/david-icke-love-not-fear-is-the-answer-460/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</si>
  <si>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yE9riY9ilrk</t>
  </si>
  <si>
    <t>2020 08 05</t>
  </si>
  <si>
    <t>https://youtu.be/Cy4Dn1-p1dE</t>
  </si>
  <si>
    <t xml:space="preserve">Andrew Holecek, Lucid Dreaming and Yoga  459 </t>
  </si>
  <si>
    <t>For more visit 
https://skeptiko.com/andrew-holecek-lucid-dreaming-yoga-459/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</si>
  <si>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Cy4Dn1-p1dE</t>
  </si>
  <si>
    <t>2020 08 04</t>
  </si>
  <si>
    <t>https://youtu.be/gAKHQunHQCA</t>
  </si>
  <si>
    <t>Fahrusha From Shattered Reality Podcast and Alex Tsakiris from Skeptiko</t>
  </si>
  <si>
    <t>For more visit 
https://shatteredrealitypodcast.wordpress.com/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</si>
  <si>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gAKHQunHQCA</t>
  </si>
  <si>
    <t>2020 07 28</t>
  </si>
  <si>
    <t>https://youtu.be/IaCIcuxFAIc</t>
  </si>
  <si>
    <t xml:space="preserve">Bruce Fenton on UFO ET Contact 780,000 Years Ago  458 </t>
  </si>
  <si>
    <t>Bruce Fenton’s shamanic experience sent him looking for scientific proof of ancient alien contact… and he found it.
For more visit 
https://skeptiko.com/bruce-fenton-ufo-et-contact-780000-years-ago-458/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</si>
  <si>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IaCIcuxFAIc</t>
  </si>
  <si>
    <t>2020 07 21</t>
  </si>
  <si>
    <t>https://youtu.be/6mCGoNxrQes</t>
  </si>
  <si>
    <t xml:space="preserve">Jasun Horsley, How Culture Shapers Spin Aleister Crowley  457 </t>
  </si>
  <si>
    <t>Jasun Horsey has a razor sharp critique of how the occult has become part of our pedocracy culture.
For more visit 
https://skeptiko.com/jasun-horsley-how-culture-shapers-spin-aleister-crowley/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</si>
  <si>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6mCGoNxrQes</t>
  </si>
  <si>
    <t>2020 07 14</t>
  </si>
  <si>
    <t>https://youtu.be/CsOnoL-IuJc</t>
  </si>
  <si>
    <t xml:space="preserve">Dr. Jeffery Martin, Can He Transition Our Ego-Centric Culture   456 </t>
  </si>
  <si>
    <t>Dr. Jeffery Martin seeks to shift our fundamental sense of well being, and his numbers prove he can.
For more visit 
https://skeptiko.com/dr-jeffery-martin-our-ego-centric-culture-456/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</si>
  <si>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CsOnoL-IuJc</t>
  </si>
  <si>
    <t>2020 07 08</t>
  </si>
  <si>
    <t>https://youtu.be/IQAzFlDoyWA</t>
  </si>
  <si>
    <t xml:space="preserve">Charlie Morely, Why His Buddhist Teacher Told Him to Dream Into Hell  455 </t>
  </si>
  <si>
    <t>Charlie Morely is an expert at lucid dreaming, and he’s gone places most wouldn’t dare to go.
For more visit 
https://skeptiko.com/charlie-morely-why-his-buddist-teacher-told-him-to-dream-into-hell-455/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</si>
  <si>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IQAzFlDoyWA</t>
  </si>
  <si>
    <t>2020 07 02</t>
  </si>
  <si>
    <t>https://youtu.be/kvJGEsEuTSo</t>
  </si>
  <si>
    <t>780,000  Our Alien Origin Story, Featuring Bruce Fenton</t>
  </si>
  <si>
    <t>Multidisciplinary ancient civilizations researcher Bruce Fenton builds a science-centered case for UFO/ET contact 780,000 years ago. Bruce cites numerous scientific studies and NASA documents highly suggestive of a species altering contact event in our distant past.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</si>
  <si>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kvJGEsEuTSo</t>
  </si>
  <si>
    <t>2020 06 30</t>
  </si>
  <si>
    <t>https://youtu.be/pZBxg4UJ4ms</t>
  </si>
  <si>
    <t xml:space="preserve">Rick DeLano’s Terrific Quantum Science Film Tainted by Catholic Nonsense  454 </t>
  </si>
  <si>
    <t>Rick DeLano’s movie, The End of Quantum Reality makes a strong case against scientific materialism, but then there’s the Catholic thing.
For more visit 
https://skeptiko.com/rick-delanos-terrific-quantum-science-film-tainted-by-catholic-nonsense-454/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</si>
  <si>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pZBxg4UJ4ms</t>
  </si>
  <si>
    <t>2020 06 25</t>
  </si>
  <si>
    <t>https://youtu.be/UpSz6CrA5ec</t>
  </si>
  <si>
    <t xml:space="preserve">David Ditchfield’s Near-Death Experience Turned Him Into an Artist and Composer  453 </t>
  </si>
  <si>
    <t>David Ditchfield was pulled under a speeding commuter train, but the spiritual encounters of his NDE left him with new artistic gifts.
For more visit 
https://skeptiko.com/david-ditchfields-near-death-experience-turned-him-into-an-artist-and-composer-453/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</si>
  <si>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UpSz6CrA5ec</t>
  </si>
  <si>
    <t>2020 06 17</t>
  </si>
  <si>
    <t>https://youtu.be/d8llgcfqkYs</t>
  </si>
  <si>
    <t xml:space="preserve">Steve Briggs, Took His MBA to the Himalayan Yogis And Discovered…  452 </t>
  </si>
  <si>
    <t>Steve Briggs recounts his experiences with Himalayan yogis.
For more visit 
https://skeptiko.com/steve-briggs-himalayan-yogis-452/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</si>
  <si>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d8llgcfqkYs</t>
  </si>
  <si>
    <t>2020 06 10</t>
  </si>
  <si>
    <t>https://youtu.be/BJqpuJgGugc</t>
  </si>
  <si>
    <t xml:space="preserve">Dr. Tom Zinser, Clinical Psychologist on Difference Between Darkness and Evil  451 </t>
  </si>
  <si>
    <t>Tom Zinser’s clinical psychology practice took a turn when he discovered the difference between darkness and evil.
For more visit:
https://skeptiko.com/tom-zinser-clinical-psychologist-difference-between-darkness-and-evil-451/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</si>
  <si>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BJqpuJgGugc</t>
  </si>
  <si>
    <t>2020 06 02</t>
  </si>
  <si>
    <t>https://youtu.be/ngm65fPXkow</t>
  </si>
  <si>
    <t xml:space="preserve">Chris Knowles, The Descent Into Evil Thinking  450 </t>
  </si>
  <si>
    <t>Chris Knowles explores the dark side of deep state dabbling with extended consciousness. 
For more visit 
https://skeptiko.com/chris-knowles-descent-into-evil-thinking-450/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</si>
  <si>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ngm65fPXkow</t>
  </si>
  <si>
    <t>2020 05 19</t>
  </si>
  <si>
    <t>https://youtu.be/heGADu4HKD4</t>
  </si>
  <si>
    <t xml:space="preserve">Grant Cameron, No Such Thing As Evil ET   449 </t>
  </si>
  <si>
    <t>Grant Cameron, believes consciousness comes first when it comes to understanding UFOs/ETs.
For more visit: https://skeptiko.com/grant-cameron-no-such-thing-as-evil-et-449/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</si>
  <si>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heGADu4HKD4</t>
  </si>
  <si>
    <t>2020 05 12</t>
  </si>
  <si>
    <t>https://youtu.be/UtxnDWeiM38</t>
  </si>
  <si>
    <t xml:space="preserve">Matthew Alper, Have Skeptics Lost Their Edge   448 </t>
  </si>
  <si>
    <t>Matthew Alper wrote a best selling selling science book 10 years ago, and hasn’t updated it since.
For more visit 
https://skeptiko.com/matthew-alper-have-skeptics-lost-their-edge-448/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</si>
  <si>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UtxnDWeiM38</t>
  </si>
  <si>
    <t>2020 04 29</t>
  </si>
  <si>
    <t>https://youtu.be/F5wGDTirnAs</t>
  </si>
  <si>
    <t xml:space="preserve">Anthony Peake, Is Real Reality Hidden   447 </t>
  </si>
  <si>
    <t>Anthony Peake integrates important frontier science into novel theories about reality.
For more visit:
https://skeptiko.com/anthony-peake-is-real-reality-hidden-447/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</si>
  <si>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F5wGDTirnAs</t>
  </si>
  <si>
    <t>2020 04 14</t>
  </si>
  <si>
    <t>https://youtu.be/HAFfsLQqGCA</t>
  </si>
  <si>
    <t xml:space="preserve">Miguel Conner, Gnosticism and the Evil Question  446 </t>
  </si>
  <si>
    <t>Miguel Conner explains how Gnosticism tackles the evil question.
For more visit:
https://skeptiko.com/miguel-conner-gnosticism-and-the-evil-question-446/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</si>
  <si>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HAFfsLQqGCA</t>
  </si>
  <si>
    <t>2020 04 07</t>
  </si>
  <si>
    <t>https://youtu.be/sdHQnZkFfts</t>
  </si>
  <si>
    <t xml:space="preserve">Dr. Rich Grego, Can Academia Handle the Evil Question   445 </t>
  </si>
  <si>
    <t>Dr. Richard Grego explores how academic objectivity has hamstrung our understanding of extended consciousness.
For more visit:
https://skeptiko.com/dr-rich-grego-can-academia-handle-the-evil-question-445/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</si>
  <si>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sdHQnZkFfts</t>
  </si>
  <si>
    <t>2020 03 31</t>
  </si>
  <si>
    <t>https://youtu.be/r066Y9UTfJA</t>
  </si>
  <si>
    <t xml:space="preserve">Chis Shelton, Social Science's Blind Spot Regarding Cults  444 </t>
  </si>
  <si>
    <t>Chris Shelton was born into Scientology and can't understand scholars who don't see it for the cult it is.
For more visit:
 https://skeptiko.com/chis-shelton-social-science-blind-spot-re-cults-444/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</si>
  <si>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r066Y9UTfJA</t>
  </si>
  <si>
    <t>2020 03 10</t>
  </si>
  <si>
    <t>https://youtu.be/17iB3FRy-RU</t>
  </si>
  <si>
    <t xml:space="preserve">John Brisson, Finders Cult or Another Epsteinesque Brownstone Op  443 </t>
  </si>
  <si>
    <t>For more visit:
 https://skeptiko.com/john-brisson-finders-cult-443/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</si>
  <si>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17iB3FRy-RU</t>
  </si>
  <si>
    <t>2020 02 25</t>
  </si>
  <si>
    <t>https://youtu.be/qgCoo8mCHF8</t>
  </si>
  <si>
    <t xml:space="preserve">Riz Virk, The Simulation Hypothesis Beyond Materialism  442 </t>
  </si>
  <si>
    <t>Riz Virk, expertise in computer simulation, gaming and AI push the simulation hypothesis beyond materialism.
For more visit:
https://skeptiko.com/riz-virk-simulation-hypothesis-beyond-materialism-442/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</si>
  <si>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qgCoo8mCHF8</t>
  </si>
  <si>
    <t>2020 02 18</t>
  </si>
  <si>
    <t>https://youtu.be/wTx1BbVfJaE</t>
  </si>
  <si>
    <t xml:space="preserve">Anneke Lucas, Recovering From Unimaginable Evil  441 </t>
  </si>
  <si>
    <t>Anneke Lucas was 6 years old when her mother gave her to a satanic pedophile ring seeking extended consciousness powers.
For more visit:
 https://skeptiko.com/anneke-lucas-recovering-from-unimaginable-evil-441/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</si>
  <si>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wTx1BbVfJaE</t>
  </si>
  <si>
    <t>2020 02 11</t>
  </si>
  <si>
    <t>https://youtu.be/VfjWkBI9tEg</t>
  </si>
  <si>
    <t xml:space="preserve">Russ Dizdar, Are Christians Less Wrong About Ritual Abuse   440 </t>
  </si>
  <si>
    <t>Russ Dizdar is ex-law-enforcement and has 30 years of boots-on-the-ground experience with satanic ritual abuse.
For more visit:
https://skeptiko.com/russ-dizdar-are-christians-less-wrong-about-ritual-abuse-440/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</si>
  <si>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VfjWkBI9tEg</t>
  </si>
  <si>
    <t>2020 02 04</t>
  </si>
  <si>
    <t>https://youtu.be/uCDxrFlgMFc</t>
  </si>
  <si>
    <t xml:space="preserve">Kevin Annett, On the Nature of Evil  439 </t>
  </si>
  <si>
    <t>Kevin Annett returns to discuss the nature of evil and the extended consciousness realm.
For more visit:
https://skeptiko.com/kevin-annett-the-nature-of-evil-439/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</si>
  <si>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uCDxrFlgMFc</t>
  </si>
  <si>
    <t>2020 02 03</t>
  </si>
  <si>
    <t>https://youtu.be/af7td5hAnVY</t>
  </si>
  <si>
    <t>Dr. Penny Sartori  374  NDE Resuscitation Research</t>
  </si>
  <si>
    <t>For more visit 
https://skeptiko.com/penny-sartori-are-ndes-all-light-and-love-374/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</si>
  <si>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af7td5hAnVY</t>
  </si>
  <si>
    <t>https://youtu.be/ZJ06661kHRE</t>
  </si>
  <si>
    <t xml:space="preserve">Dr. Donald Hoffman 436  Can We Trust Science </t>
  </si>
  <si>
    <t>For more visit 
https://skeptiko.com/dr-donald-hoffman-materialisms-final-death-blow-436/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</si>
  <si>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ZJ06661kHRE</t>
  </si>
  <si>
    <t>2020 01 21</t>
  </si>
  <si>
    <t>https://youtu.be/SeBrLVvfnL8</t>
  </si>
  <si>
    <t xml:space="preserve">Richard Dolan, UFO Disclosure, Toothpaste Out of the Tube   438 </t>
  </si>
  <si>
    <t>Richard Dolan on UFO disclosure, good versus bad ET, and the consciousness question.
For more visit:
https://skeptiko.com/richard-dolan-ufo-disclosure-toothpaste-out-of-the-tube-438/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</si>
  <si>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SeBrLVvfnL8</t>
  </si>
  <si>
    <t>2020 01 14</t>
  </si>
  <si>
    <t>https://youtu.be/FbOBTbZYVl8</t>
  </si>
  <si>
    <t xml:space="preserve">Dr. Hugh Urban, Scholarly Look At What Many Call Cults  437 </t>
  </si>
  <si>
    <t>Dr. Hugh Urban brings scholarly rigor to the study of Scientology and Osho, but what about consciousness?
For more visit:
https://skeptiko.com/hugh-urban-scholarly-look-at-cults-437/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</si>
  <si>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FbOBTbZYVl8</t>
  </si>
  <si>
    <t>2020 01 07</t>
  </si>
  <si>
    <t>https://youtu.be/dBsnzKWHCek</t>
  </si>
  <si>
    <t xml:space="preserve">Dr. Donald Hoffman, Materialism’s Final Death Blow   436 </t>
  </si>
  <si>
    <t>Dr. Donald Hoffman has proposed a rigorous mathematical model of consciousness that leaves materialism out of the equation.
For more visit 
https://skeptiko.com/dr-donald-hoffman-materialisms-final-death-blow-436/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</si>
  <si>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dBsnzKWHCek</t>
  </si>
  <si>
    <t>2019 12 17</t>
  </si>
  <si>
    <t>https://youtu.be/3QzIkg3QFQ4</t>
  </si>
  <si>
    <t xml:space="preserve">Rev. Michael Dowd, Death-Cult Environmentalist   435 </t>
  </si>
  <si>
    <t>Rev. Michael Dowd brings a progressive Christian spin to apocalyptic environmentalism.
For more visit 
https://skeptiko.com/rev-michael-dowd-death-cult-environmentalist-435/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</si>
  <si>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3QzIkg3QFQ4</t>
  </si>
  <si>
    <t>2019 12 03</t>
  </si>
  <si>
    <t>https://youtu.be/cOBpwKzbtJU</t>
  </si>
  <si>
    <t xml:space="preserve">Lance Mungia, Third Eye Spies, What’s Behind Remote Viewing Disclosure   434 </t>
  </si>
  <si>
    <t>Lance Mungia’s Third Eye Spies is a terrific movie, but what’s really behind this new openness about secret remote viewing programs.
For more visit:
https://skeptiko.com/lance-mungia-third-eye-spies-whats-behind-remote-viewing-disclosure-434/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</si>
  <si>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cOBpwKzbtJU</t>
  </si>
  <si>
    <t>2019 11 15</t>
  </si>
  <si>
    <t>https://youtu.be/DbBb6XYLAXg</t>
  </si>
  <si>
    <t xml:space="preserve">Kevin Annett, Whistleblower of an Evil Church  433 </t>
  </si>
  <si>
    <t>Kevin Annett is a former minster turned whistleblower of a now admitted large-scale conspiracy of church and state.
For more visit:
 https://skeptiko.com/kevin-annett-whistleblower-of-an-evil-church-433/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</si>
  <si>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DbBb6XYLAXg</t>
  </si>
  <si>
    <t>2019 11 06</t>
  </si>
  <si>
    <t>https://youtu.be/wMASLxc3Dv0</t>
  </si>
  <si>
    <t xml:space="preserve">Rob and Trish McGregor On Synchronicity and ET  432 </t>
  </si>
  <si>
    <t>Rob and Trish McGregor have explored the sciency side of the paranormal for 30 years and authored more than 100 books.
For more visit:
https://skeptiko.com/rob-and-trish-mcgregor-synchronicity-and-et-432/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</si>
  <si>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wMASLxc3Dv0</t>
  </si>
  <si>
    <t>2019 10 22</t>
  </si>
  <si>
    <t>https://youtu.be/8Qiu3ze9BS0</t>
  </si>
  <si>
    <t xml:space="preserve">Dr. John Fischer, Another Philosopher Tries to Debunk NDEs  431 </t>
  </si>
  <si>
    <t>Dr. John Fischer thinks philosophy is the key to debunking near death experience science.
For more visit:
https://skeptiko.com/john-fischer-another-philosopher-tries-to-debunk-ndes-431/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</si>
  <si>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8Qiu3ze9BS0</t>
  </si>
  <si>
    <t>2019 10 15</t>
  </si>
  <si>
    <t>https://youtu.be/2-VF8s4xMRE</t>
  </si>
  <si>
    <t xml:space="preserve">Kathy Mingo, Are Auras Real   430 </t>
  </si>
  <si>
    <t>Kathy Mingo gives a demonstration of aura healing and how it can lead to mediumship.
For more visit:
https://skeptiko.com/kathy-mingo-are-auras-real-430/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</si>
  <si>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2-VF8s4xMRE</t>
  </si>
  <si>
    <t>2019 10 01</t>
  </si>
  <si>
    <t>https://youtu.be/_zObbY4n_II</t>
  </si>
  <si>
    <t xml:space="preserve">Bruce Fenton, A Better Human Origin Story  429 </t>
  </si>
  <si>
    <t>Bruce Fenton uses solid science to back up his remarkable conclusions about the origin of humans.
For more visit:
https://skeptiko.com/bruce-fenton-a-better-human-origin-story-429/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</si>
  <si>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_zObbY4n_II</t>
  </si>
  <si>
    <t>2019 09 24</t>
  </si>
  <si>
    <t>https://youtu.be/4MUUbncBiLE</t>
  </si>
  <si>
    <t xml:space="preserve">Richard Cox, is 9 11 Deeply Spiritual   428 </t>
  </si>
  <si>
    <t>Richard Cox gives us a deep dive into the spirituality of 9/11, schizophrenia and suicide.
For more visit: https://skeptiko.com/richard-cox-is-9-11-deeply-spiritual-428/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</si>
  <si>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4MUUbncBiLE</t>
  </si>
  <si>
    <t>2019 09 17</t>
  </si>
  <si>
    <t>https://youtu.be/M8NSlMrdh4g</t>
  </si>
  <si>
    <t xml:space="preserve">Claire Broad, Psychic Mediumship and Science  427 </t>
  </si>
  <si>
    <t>Claire Broad believes she’s learned what the dead are trying to teach us.
For more visit: 
https://skeptiko.com/claire-broad-psychic-mediumship-and-science-427/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</si>
  <si>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M8NSlMrdh4g</t>
  </si>
  <si>
    <t>2019 09 10</t>
  </si>
  <si>
    <t>https://youtu.be/_J0ajs6SnNY</t>
  </si>
  <si>
    <t xml:space="preserve">David Mathisen, Do Ancient Star Myths Tell the Same Story   426 </t>
  </si>
  <si>
    <t>David Mathisen has compelling evidence of a worldwide system of ancient knowledge in the stars.
For more visit:
https://skeptiko.com/david-mathisen-do-ancient-star-myths-tell-the-same-story-426/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</si>
  <si>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_J0ajs6SnNY</t>
  </si>
  <si>
    <t>2019 09 03</t>
  </si>
  <si>
    <t>https://youtu.be/hvbZBJSzP-8</t>
  </si>
  <si>
    <t xml:space="preserve">Sean Webb, Understanding Consciousness Can Lead to Happiness  425 </t>
  </si>
  <si>
    <t>Sean Webb believes he’s cracked the happiness code with neuroscience and consciousness research.
For more visit:
https://skeptiko.com/sean-webb-understanding-consciousness-can-lead-to-happiness-425/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</si>
  <si>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hvbZBJSzP-8</t>
  </si>
  <si>
    <t>2019 08 28</t>
  </si>
  <si>
    <t>https://youtu.be/Ta4iSnM7KDY</t>
  </si>
  <si>
    <t xml:space="preserve">Debra Diamond Brings Wall Street Smarts to NDEs, and Mediumship  424 </t>
  </si>
  <si>
    <t>Debra Diamond was an elite Wall Street analyst before discovering her ability to talk with the dead and dying.
For more visit:
https://skeptiko.com/debra-diamond-wall-street-smarts-nde-and-mediumship-424/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</si>
  <si>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Ta4iSnM7KDY</t>
  </si>
  <si>
    <t>2019 08 13</t>
  </si>
  <si>
    <t>https://youtu.be/HcO3Wg__SXM</t>
  </si>
  <si>
    <t xml:space="preserve">Mary Rodwell's 3,000 Cases Suggest Ongoing Genetic Manipulation  423 </t>
  </si>
  <si>
    <t>Mary Rodwell is a trained therapist who's 3,000+ cases suggest an ongoing genetic manipulation experiment.
For more visit:
https://skeptiko.com/mary-rodwells-3000-cases-suggest-ongoing-genetic-manipulation-423/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</si>
  <si>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HcO3Wg__SXM</t>
  </si>
  <si>
    <t>2019 08 06</t>
  </si>
  <si>
    <t>https://youtu.be/MF8Eqhz_2aE</t>
  </si>
  <si>
    <t xml:space="preserve">Dr. Gregory Shushan, Making the Case For Cross-Cultural NDEs  422 </t>
  </si>
  <si>
    <t>Dr. Gregory Shushan's research into near-death experience across cultures rankles skeptics and believers.
For more visit: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</si>
  <si>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MF8Eqhz_2aE</t>
  </si>
  <si>
    <t>2019 07 30</t>
  </si>
  <si>
    <t>https://youtu.be/Ye4pnNK9t78</t>
  </si>
  <si>
    <t xml:space="preserve">Courtney Brown, The Future of Scientific Remote Viewing  421 </t>
  </si>
  <si>
    <t>Courtney Brown talks about where remote viewing has been and where it's headed.
For more visit: https://skeptiko.com/courtney-brown-the-future-of-scientific-remote-viewing-421/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</si>
  <si>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Ye4pnNK9t78</t>
  </si>
  <si>
    <t>2019 07 23</t>
  </si>
  <si>
    <t>https://youtu.be/kSKAXsMgMrs</t>
  </si>
  <si>
    <t xml:space="preserve">Mark Gober, Dispelling Upside Down Thinking in Favor of Extended Consciousness  420 </t>
  </si>
  <si>
    <t>Mark Gober went from investment banking to writing a book that dives deep into consciousness anomalies.
For more visit: https://skeptiko.com/mark-gober-dispelling-upside-down-thinking-in-favor-of-extended-consciousness-420/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</si>
  <si>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kSKAXsMgMrs</t>
  </si>
  <si>
    <t>2019 07 16</t>
  </si>
  <si>
    <t>https://youtu.be/xXseXdz1tF8</t>
  </si>
  <si>
    <t xml:space="preserve">Dr. Robert Davis, What Peak Experiences Reveal About Consciousness  419 </t>
  </si>
  <si>
    <t>For more visit: https://skeptiko.com/dr-robert-davis-what-peak-experiences-reveal-about-consciousness-419/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</si>
  <si>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xXseXdz1tF8</t>
  </si>
  <si>
    <t>2019 07 09</t>
  </si>
  <si>
    <t>https://youtu.be/Wqidfxw5J08</t>
  </si>
  <si>
    <t xml:space="preserve">Joshua Cutchin, From Bigfoot to Extended Consciousness  418 </t>
  </si>
  <si>
    <t>Joshua Cutchin's massive collection of Bigfoot cases points to an extended consciousness phenomenon.
For more visit: https://skeptiko.com/joshua-cutchin-from-bigfoot-to-extended-consciousness-418/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</si>
  <si>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Wqidfxw5J08</t>
  </si>
  <si>
    <t>2019 07 02</t>
  </si>
  <si>
    <t>https://youtu.be/tfUXNZIywIE</t>
  </si>
  <si>
    <t xml:space="preserve">Dr. Diana Walsh Pasulka, American Cosmic's Breakaway Civilization  417 </t>
  </si>
  <si>
    <t>Dr. Diana Walsh Pasulka's stellar academic background didn't prepare her for Silicon Valley's billionaires and their breakaway civilization.
For more visit: https://skeptiko.com/diana-walsh-pasulka-american-cosmics-breakaway-civilization-417/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</si>
  <si>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tfUXNZIywIE</t>
  </si>
  <si>
    <t>2019 06 26</t>
  </si>
  <si>
    <t>https://youtu.be/RWWpVeZxmC0</t>
  </si>
  <si>
    <t xml:space="preserve">Alexis Brooks, The Intersection of Consciousness and UFO Journalism  416 </t>
  </si>
  <si>
    <t>Alexis Brooks interviews on extended consciousness and UFOs, and goes where mainstream media can't.
For more visit: https://skeptiko.com/alexis-brooks-the-intersection-of-consciousness-and-ufo-journalism-416/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</si>
  <si>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RWWpVeZxmC0</t>
  </si>
  <si>
    <t>2019 06 18</t>
  </si>
  <si>
    <t>https://youtu.be/Qvnp_RJnY0w</t>
  </si>
  <si>
    <t xml:space="preserve">Mark Vernon, Christianity and the Evolution of Consciousness  415 </t>
  </si>
  <si>
    <t>Author, scholar and psychotherapist Mark Vernon traces the evolution of consciousness.
For more visit: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</si>
  <si>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Qvnp_RJnY0w</t>
  </si>
  <si>
    <t>2019 06 11</t>
  </si>
  <si>
    <t>https://youtu.be/8Ocifc9Hrwc</t>
  </si>
  <si>
    <t>TruthBump    Episode One  Miguel Conner</t>
  </si>
  <si>
    <t>Miguel Conner joins Alex Tsakiris to talk about his podcast, Aeon Byte Gnostic Radio.
Listen to Aeon Byte: https://thegodabovegod.com/
Listen to Skeptiko: https://skeptiko.com/</t>
  </si>
  <si>
    <t>8Ocifc9Hrwc</t>
  </si>
  <si>
    <t>https://youtu.be/J2yJKbgflLY</t>
  </si>
  <si>
    <t xml:space="preserve">Alex Tsakiris, Four Questions About the Future of Skeptiko  414 </t>
  </si>
  <si>
    <t>Alex poses four questions about our relationship to extended consciousness realms and discusses the future of Skeptiko.
For more visit: https://skeptiko.com/alex-tsakiris-four-questions-about-the-future-of-skeptiko-414/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</si>
  <si>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J2yJKbgflLY</t>
  </si>
  <si>
    <t>2019 06 05</t>
  </si>
  <si>
    <t>https://youtu.be/8SrhbGPbmhw</t>
  </si>
  <si>
    <t xml:space="preserve">Gordon White, Is Magic Outdated Tech    405 </t>
  </si>
  <si>
    <t>Gordon White of Rune Soup returns to talk Magic, ET and neo-liberal social engineering?
For more visit:
https://skeptiko.com/gordon-white-is-magic-outdated-tech-405/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</si>
  <si>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8SrhbGPbmhw</t>
  </si>
  <si>
    <t>2019 06 04</t>
  </si>
  <si>
    <t>https://youtu.be/OftbnB1pHX4</t>
  </si>
  <si>
    <t xml:space="preserve">David Sunfellow, Can the Scientific Study of NDEs Reveal the Purpose of Life   413 </t>
  </si>
  <si>
    <t>David Sunfellow's decades of study on near death experiences has led him to some clear-cut conclusions about the purpose of life.
For more visit https://skeptiko.com/david-sunfellow-scientific-study-of-ndes-purpose-of-life-413/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</si>
  <si>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OftbnB1pHX4</t>
  </si>
  <si>
    <t>2019 05 28</t>
  </si>
  <si>
    <t>https://youtu.be/_JU4PwoKFK4</t>
  </si>
  <si>
    <t xml:space="preserve">Rey Hernandez, Scientific Study of ET Contact and the Paranormal  412 </t>
  </si>
  <si>
    <t>Rey Hernandez's contact with non-human intelligence has led to the most comprehensive scientific study of extended consciousness experiences and the paranormal.
For more visit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</si>
  <si>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_JU4PwoKFK4</t>
  </si>
  <si>
    <t>2019 05 21</t>
  </si>
  <si>
    <t>https://youtu.be/2fRnijyC43M</t>
  </si>
  <si>
    <t xml:space="preserve">Dr. Brian Hayden, Anthropology of Power and Evil  411 </t>
  </si>
  <si>
    <t>Anthropologist Dr. Brian Hayden traces the long history of using supernatural claims to grab power. 
For more visit: https://skeptiko.com/dr-brian-hayden-anthropology-of-power-and-evil-411/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</si>
  <si>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2fRnijyC43M</t>
  </si>
  <si>
    <t>2019 05 14</t>
  </si>
  <si>
    <t>https://youtu.be/_yXC7TYvdHg</t>
  </si>
  <si>
    <t xml:space="preserve">Sarah Westall, Trafficking Blackmail Cycle of Evil  410 </t>
  </si>
  <si>
    <t>Investigative reporter Sarah Westall dives deep into the the insidious cycle of human trafficking, prostitution and human compromise.
For more visit:
https://skeptiko.com/sarah-westall-trafficking-blackmail-cycle-of-evil/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</si>
  <si>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_yXC7TYvdHg</t>
  </si>
  <si>
    <t>2019 05 07</t>
  </si>
  <si>
    <t>https://youtu.be/B0icU4Lj6r4</t>
  </si>
  <si>
    <t xml:space="preserve">Dr. Philip Goff, Will Academia Get Beyond Materialism   409 </t>
  </si>
  <si>
    <t>Dr. Philip Goff is a philosophy professor who dares to challenge biological-robot-meaningless-universe party line.
For more visit:
https://skeptiko.com/robert-forte-the-softer-side-of-cia-psychedelic-mind-control-407/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</si>
  <si>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B0icU4Lj6r4</t>
  </si>
  <si>
    <t>2019 04 21</t>
  </si>
  <si>
    <t>https://youtu.be/r0rSmU8mIBA</t>
  </si>
  <si>
    <t xml:space="preserve">Alex Tsakiris and Tom Jump Debate Near Death Experience Sceicne  408 </t>
  </si>
  <si>
    <t>Self-described materialist-atheist, Tom Jump debates near-death experience science.
For more visit:
https://skeptiko.com/alex-tsakiris-and-tom-jump-debate-near-death-experience-sceicne-408/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</si>
  <si>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r0rSmU8mIBA</t>
  </si>
  <si>
    <t>2019 04 09</t>
  </si>
  <si>
    <t>https://youtu.be/7sF2H-9QXTg</t>
  </si>
  <si>
    <t xml:space="preserve">Robert Forte, The Softer Side of CIA Psychedelic Mind Control  407 </t>
  </si>
  <si>
    <t>Robert Forte has lived at the center of the psychedelics/entheogens/mind control revolution.
For more visit:
https://skeptiko.com/robert-forte-the-softer-side-of-cia-psychedelic-mind-control-407/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</si>
  <si>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7sF2H-9QXTg</t>
  </si>
  <si>
    <t>2019 03 26</t>
  </si>
  <si>
    <t>https://youtu.be/jPi0H7Xdg-w</t>
  </si>
  <si>
    <t xml:space="preserve">Dr. Jeffery Martin, The Finders Course Works, Sorry Haters  406 </t>
  </si>
  <si>
    <t>Dr. Jeffery Martin thinks he has cracked the code to well-being — an impressive list of researchers agree.
For more visit:
https://skeptiko.com/dr-jeffery-martin-the-finders-course-works-sorry-haters-406/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</si>
  <si>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jPi0H7Xdg-w</t>
  </si>
  <si>
    <t>2019 03 05</t>
  </si>
  <si>
    <t>https://youtu.be/XXMLYSx-nd8</t>
  </si>
  <si>
    <t xml:space="preserve">Bryan &amp; Anthony, Seventh Day Adventists… Kinda  404 </t>
  </si>
  <si>
    <t>Bryan and Anthony from the Badventist podcast, can Christians access extended consciousness?
For full podcast visit :
https://skeptiko.com/bryan-anthony-seventh-day-adventists-kinda-404/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</si>
  <si>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XXMLYSx-nd8</t>
  </si>
  <si>
    <t>2019 02 19</t>
  </si>
  <si>
    <t>https://youtu.be/EqzbNCAIEAY</t>
  </si>
  <si>
    <t xml:space="preserve">Kevin Day, Navy UFO Contact After-Effects  403 </t>
  </si>
  <si>
    <t>Kevin Day, was TOPGUN Navy Air Controller when he was thrust into one of the biggest UFO events in history.
Dr. Christopher White traces multidimensional science concepts through spiritual thinking.
For full podcast visit :
https://skeptiko.com/kevin-day-navy-ufo-contact-after-effects-403/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</si>
  <si>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EqzbNCAIEAY</t>
  </si>
  <si>
    <t>2019 02 12</t>
  </si>
  <si>
    <t>https://youtu.be/mIl5zzpYJeM</t>
  </si>
  <si>
    <t xml:space="preserve">Dr. Chris White Optimistic About Science Spirituality Crossover  402 </t>
  </si>
  <si>
    <t>Dr. Christopher White traces multidimensional science concepts through spiritual thinking.
For full podcast visit :
https://skeptiko.com/conner-habib-progressives-disconnect-from-spirituality/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</si>
  <si>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mIl5zzpYJeM</t>
  </si>
  <si>
    <t>2019 02 04</t>
  </si>
  <si>
    <t>https://youtu.be/1mOgXdpPFq4</t>
  </si>
  <si>
    <t xml:space="preserve">Conner Habib, on Progressives Disconnect From Spirituality  401 </t>
  </si>
  <si>
    <t>Conner Habib is a sex workers’ rights advocate with a rigorously intellectual take on spirituality.
For full podcast visit :
https://skeptiko.com/conner-habib-progressives-disconnect-from-spirituality/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</si>
  <si>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1mOgXdpPFq4</t>
  </si>
  <si>
    <t>2019 01 29</t>
  </si>
  <si>
    <t>https://youtu.be/stE7aTnkdYY</t>
  </si>
  <si>
    <t xml:space="preserve">Robert Schwartz, Are Past Life Regressions Scientific   400 </t>
  </si>
  <si>
    <t>Robert Schwartz is a hypnotherapist who believes patients can discover their pre-life plan.
For full podcast visit :
https://skeptiko.com/robert-schwartz-are-past-life-regressions-scientific/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</si>
  <si>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stE7aTnkdYY</t>
  </si>
  <si>
    <t>2019 01 22</t>
  </si>
  <si>
    <t>https://youtu.be/L8KAxTrx6sc</t>
  </si>
  <si>
    <t xml:space="preserve">Ed Opperman, Trump, Epstein, Why Beliefs Don’t Change  399 </t>
  </si>
  <si>
    <t>Ed Opperman is a private investigator turned podcaster who changed my beliefs, but not his own.
For full podcast visit :
https://skeptiko.com/ed-opperman-trump-epstein-why-beliefs-do-not-change/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</si>
  <si>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L8KAxTrx6sc</t>
  </si>
  <si>
    <t>2019 01 09</t>
  </si>
  <si>
    <t>https://youtu.be/Na5fjtAylKc</t>
  </si>
  <si>
    <t xml:space="preserve">Marisa Ryan, Certified Psychic Medium Tackles Big Picture Questions  398 </t>
  </si>
  <si>
    <t>Marisa Ryan has undergone rigorous testing of her skills as a medium, so what does she know about the big stuff?
For full podcast visit :
https://skeptiko.com/marisa-ryan-medium-tackles-big-picture-questions-398/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</si>
  <si>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Na5fjtAylKc</t>
  </si>
  <si>
    <t>2018 12 21</t>
  </si>
  <si>
    <t>https://youtu.be/HOKjiNbirqY</t>
  </si>
  <si>
    <t xml:space="preserve">Steve Briggs, Meditation and Indian Yogis Lead to ET  397 </t>
  </si>
  <si>
    <t>For full podcast visit :
http://skeptiko.com/steve-briggs-meditation-and-indian-yogis-lead-to-et-397/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</si>
  <si>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HOKjiNbirqY</t>
  </si>
  <si>
    <t>2018 11 27</t>
  </si>
  <si>
    <t>https://youtu.be/aWW0sOvgk8k</t>
  </si>
  <si>
    <t xml:space="preserve">Jan Van Ysslestyne, Why Shamans Don't Do iPhones  395 </t>
  </si>
  <si>
    <t>Jan Van Ysslestyne is the foremost expert on  classical shamanism of the Ulichi.
For full podcast visit :
http://skeptiko.com/jan-van-ysslestyne-shamans-dont-do-iphones-395/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</si>
  <si>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aWW0sOvgk8k</t>
  </si>
  <si>
    <t>2018 11 13</t>
  </si>
  <si>
    <t>https://youtu.be/dXmx0MmbDVo</t>
  </si>
  <si>
    <t xml:space="preserve">John Brisson, Fix Your Gut Health and Slide-rule Science  394 </t>
  </si>
  <si>
    <t>John Brisson on how to regain health by fixing your gut.
For full podcast visit :
http://skeptiko.com/john-brisson-fix-your-gut-health-and-slide-rule-science-394/
Skeptiko.com covers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</si>
  <si>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dXmx0MmbDVo</t>
  </si>
  <si>
    <t>2018 10 16</t>
  </si>
  <si>
    <t>https://youtu.be/fNnF-57J9xA</t>
  </si>
  <si>
    <t xml:space="preserve">Jasun Horsley, Socio-Spiritual Engineering  392 </t>
  </si>
  <si>
    <t>Jasun Horsley examines the intersection of social engineering and spirituality.
For full podcast visit :
http://skeptiko.com/jasun-horsley-socio-spiritual-engineering-392/
Skeptiko.com covers: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</si>
  <si>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fNnF-57J9xA</t>
  </si>
  <si>
    <t>2018 10 03</t>
  </si>
  <si>
    <t>https://youtu.be/QbyeesWxQHs</t>
  </si>
  <si>
    <t xml:space="preserve">Tim Freke &amp; Richard Cox, Parapsychology's Conspiracy  391 </t>
  </si>
  <si>
    <t>Tim Freke and Richard Cox join me for a freewheeling talk about stuff they usually don’t discuss.
For more visit :
http://skeptiko.com/tim-freke-richard-cox-ufos-9-11-climate-and-truth-391/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</si>
  <si>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QbyeesWxQHs</t>
  </si>
  <si>
    <t>2018 09 18</t>
  </si>
  <si>
    <t>https://youtu.be/Rpm-W7YFnSs</t>
  </si>
  <si>
    <t xml:space="preserve">Al Borealis Created a Podcast That Dives Deep Into Topics That Matter  389 </t>
  </si>
  <si>
    <t>Forum Borealis is a podcast unafraid to tackle the big picture questions of life, consciousness and conspiracy
For more visit :
http://skeptiko.com/al-borealis-dives-deep-389/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</si>
  <si>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Rpm-W7YFnSs</t>
  </si>
  <si>
    <t>2018 09 04</t>
  </si>
  <si>
    <t>https://youtu.be/usaUkwolsJE</t>
  </si>
  <si>
    <t xml:space="preserve">Dr. Donald DeGracia, NIH Medical Scientist Talks Yoga and Consciousness  388 </t>
  </si>
  <si>
    <t>Dr. Donald DeGracia, breakthroughs in cell research and a deep understand of the yoga/consciousness link.
For more visit :
http://skeptiko.com/donald-degracia-nih-medical-scientist-talks-yoga-and-consciousness-388/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</si>
  <si>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usaUkwolsJE</t>
  </si>
  <si>
    <t>2018 08 21</t>
  </si>
  <si>
    <t>https://youtu.be/GQFGFccl5Gc</t>
  </si>
  <si>
    <t xml:space="preserve">Mike Clelland, Owls and Extended Consciousness  387 </t>
  </si>
  <si>
    <t>Mike Clelland has forever changed how we think about owls, ET and extended consciousness.
For more visit :
http://skeptiko.com/mike-clelland-owls-and-extended-consciousness-387/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</si>
  <si>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GQFGFccl5Gc</t>
  </si>
  <si>
    <t>2018 07 24</t>
  </si>
  <si>
    <t>https://youtu.be/r0ULuUlb2h8</t>
  </si>
  <si>
    <t xml:space="preserve">Jason Louv, A Strange Mix of Scientism and Magick  385 </t>
  </si>
  <si>
    <t>Jason Louv has a reputation as a chaos magician, but he’s down with materialistic science-as-we-know-it?
more here: http://skeptiko.com/jason-louv-strange-mix-of-scientism-and-magick-386/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</si>
  <si>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r0ULuUlb2h8</t>
  </si>
  <si>
    <t>https://youtu.be/OuPCmj7pG5k</t>
  </si>
  <si>
    <t>UFO Disclosure Looks Like a PsyOp w  Leslie Kean</t>
  </si>
  <si>
    <t>Alex Tsakiris of Skeptiko on Grimerica with Leslie Kean regarding her Luis Elizondo UFO story in the NYT
For more visit 
https://youtu.be/BXsYYa73r9c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</si>
  <si>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OuPCmj7pG5k</t>
  </si>
  <si>
    <t>https://youtu.be/33_9SRC5eK8</t>
  </si>
  <si>
    <t>Soccer Dad's Take on UFO Disclosure w  Leslie Kean</t>
  </si>
  <si>
    <t>Alex Tsakiris of Skeptiko on Grimerica with Leslie Kean regarding her UFO story in the NYT
For more visit 
https://youtu.be/BXsYYa73r9c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</si>
  <si>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33_9SRC5eK8</t>
  </si>
  <si>
    <t>https://youtu.be/ivYwykvMTv0</t>
  </si>
  <si>
    <t>NYT Story on UFOs Doesn't Ring True w  Leslie Kean</t>
  </si>
  <si>
    <t>ivYwykvMTv0</t>
  </si>
  <si>
    <t>2018 07 20</t>
  </si>
  <si>
    <t>https://youtu.be/NaFjb-xpM9U</t>
  </si>
  <si>
    <t>Joe Atwill on 9 11</t>
  </si>
  <si>
    <t>Joe Atwill on the mainstream narrative and the challenging thereof. 
For more visit 
http://skeptiko.com/joe-atwill-why-deep-state-interested-in-psychedelics-364/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</si>
  <si>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NaFjb-xpM9U</t>
  </si>
  <si>
    <t>https://youtu.be/5QW6vWpsnzY</t>
  </si>
  <si>
    <t>Who To Trust   Joe Atwill</t>
  </si>
  <si>
    <t>Joe Atwill cautions against the resurging interest in psychedelics and entheogens.
For more visit 
http://skeptiko.com/joe-atwill-why-deep-state-interested-in-psychedelics-364/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</si>
  <si>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5QW6vWpsnzY</t>
  </si>
  <si>
    <t>https://youtu.be/eTGAkFAxjlk</t>
  </si>
  <si>
    <t>Why the Government wants to Destroy Families   Joe Atwill</t>
  </si>
  <si>
    <t>eTGAkFAxjlk</t>
  </si>
  <si>
    <t>2018 07 19</t>
  </si>
  <si>
    <t>https://youtu.be/c6iWS-_UiB4</t>
  </si>
  <si>
    <t>Chris Knowles on the Met Gala</t>
  </si>
  <si>
    <t>Chris Knowles spots pop culture deception in phony celebrities and the Catholic church.
For more visit
http://skeptiko.com/chris-knowles-met-gala-psyop-381/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</si>
  <si>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c6iWS-_UiB4</t>
  </si>
  <si>
    <t>https://youtu.be/W07BJE_LD3g</t>
  </si>
  <si>
    <t>Conspiracy   Chris Knowles</t>
  </si>
  <si>
    <t>Author Chris Knowles unpacks his working definition of conspiracy.
For more visit 
http://skeptiko.com/chris-knowles-met-gala-psyop-381/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</si>
  <si>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W07BJE_LD3g</t>
  </si>
  <si>
    <t>https://youtu.be/feD0N4nQgB8</t>
  </si>
  <si>
    <t>Synchronicities and Synchromysticism   Chris Knowles</t>
  </si>
  <si>
    <t>Author and synchromystic Chris Knowles explains the different means of cultural psychoanalysis.
For more visit 
http://skeptiko.com/chris-knowles-met-gala-psyop-381/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</si>
  <si>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feD0N4nQgB8</t>
  </si>
  <si>
    <t>2018 07 18</t>
  </si>
  <si>
    <t>https://youtu.be/Ywvo3hQrrNg</t>
  </si>
  <si>
    <t>Paranthropology   Dr. Jack Hunter</t>
  </si>
  <si>
    <t>Dr. Jack Hunter has blazed a new trail called paranthropology, but that’s just the start of his paradigm busting.
For more visit 
http://skeptiko.com/dr-jack-hunter-anthropology-animism-panpsychism-383/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</si>
  <si>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Ywvo3hQrrNg</t>
  </si>
  <si>
    <t>https://youtu.be/4dJvJtHqyHk</t>
  </si>
  <si>
    <t>Ontology   Dr. Jack Hunter</t>
  </si>
  <si>
    <t>Dr. Jack Hunter explains how the metaphysics of ontology is of utmost importance in anthropology and cultural comparison.
For more visit 
http://skeptiko.com/dr-jack-hunter-anthropology-animism-panpsychism-383/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</si>
  <si>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4dJvJtHqyHk</t>
  </si>
  <si>
    <t>https://youtu.be/Dz9ztpOoOMM</t>
  </si>
  <si>
    <t>Animism   Dr. Jack Hunter</t>
  </si>
  <si>
    <t>Dr. Jack Hunter explains a contemporary animism.
For more visit 
http://skeptiko.com/dr-jack-hunter-anthropology-animism-panpsychism-383/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</si>
  <si>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Dz9ztpOoOMM</t>
  </si>
  <si>
    <t>https://youtu.be/FeaxO-a4-4c</t>
  </si>
  <si>
    <t>Fortean   Dr. Jack Hunter</t>
  </si>
  <si>
    <t>Dr. Jack Hunter explains the impact and usefulness of the works of Charles Fort.
For more visit 
http://skeptiko.com/dr-jack-hunter-anthropology-animism-panpsychism-383/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</si>
  <si>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FeaxO-a4-4c</t>
  </si>
  <si>
    <t>2018 07 10</t>
  </si>
  <si>
    <t>https://youtu.be/Q_i5RX64eT4</t>
  </si>
  <si>
    <t>We're Always in the Middle   Jeff Riddle</t>
  </si>
  <si>
    <t>Podcaster Jeff Riddle explains  transcend. 
For more visit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</si>
  <si>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Q_i5RX64eT4</t>
  </si>
  <si>
    <t>https://youtu.be/tTtGcLlCKq0</t>
  </si>
  <si>
    <t>Story and Transcendence   Jeff Riddle</t>
  </si>
  <si>
    <t>Podcaster Jeff Riddle speaks on his approach to story for his show, Transcend.
For more visit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</si>
  <si>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tTtGcLlCKq0</t>
  </si>
  <si>
    <t>https://youtu.be/QZeQGbJhSpk</t>
  </si>
  <si>
    <t>Your Personal Experience vs. Objective Truth   Jeff Riddle</t>
  </si>
  <si>
    <t>does the truth matter? does seeking the truth matter?
For more visit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</si>
  <si>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QZeQGbJhSpk</t>
  </si>
  <si>
    <t>https://youtu.be/x7mHQjvnKWE</t>
  </si>
  <si>
    <t xml:space="preserve">Jeff Riddle, Transcend Experience, Always in the Middle  384 </t>
  </si>
  <si>
    <t>Jeff Riddle has created a new style of podcasting aimed at creating lasting change.
For more visit :
http://skeptiko.com/jeff-riddle-transcend-experience-always-in-the-middle-384/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</si>
  <si>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x7mHQjvnKWE</t>
  </si>
  <si>
    <t>https://youtu.be/7r1RLCir3bw</t>
  </si>
  <si>
    <t>Limitations of Scientific Method   Bernardo Kastrup</t>
  </si>
  <si>
    <t>can science observe and measure human consciousness?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</si>
  <si>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7r1RLCir3bw</t>
  </si>
  <si>
    <t>https://youtu.be/KbuRSL5Gt-s</t>
  </si>
  <si>
    <t>What is Consciousness    Bernardo Kastrup</t>
  </si>
  <si>
    <t>Alex and Bernardo compare working definitions of consciousness.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</si>
  <si>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KbuRSL5Gt-s</t>
  </si>
  <si>
    <t>https://youtu.be/khKu3prxZ44</t>
  </si>
  <si>
    <t>Idealism and the Paranormal   Bernardo Kastrup</t>
  </si>
  <si>
    <t>Bernardo answers the question, "How does Idealism explain paranormal experiences?"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</si>
  <si>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khKu3prxZ44</t>
  </si>
  <si>
    <t>https://youtu.be/sJ9FTkljbUg</t>
  </si>
  <si>
    <t>Does Consciousness exist    Bernardo Kastrup</t>
  </si>
  <si>
    <t>Alex and Bernardo digest Neil deGrasse Tyson's proposition that consciousness does not exist.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</si>
  <si>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sJ9FTkljbUg</t>
  </si>
  <si>
    <t>2018 07 01</t>
  </si>
  <si>
    <t>https://youtu.be/8-gR1JIV6Wk</t>
  </si>
  <si>
    <t>Michael Shermer caught misrepresenting NDE research</t>
  </si>
  <si>
    <t>Dr. Michael Shermer isn’t swayed by near death experience science, but has he read the literature?
For more visit 
http://skeptiko.com/dr-michael-shermer-on-near-death-experience-science-379/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</si>
  <si>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8-gR1JIV6Wk</t>
  </si>
  <si>
    <t>https://youtu.be/i6GlhQK8HQc</t>
  </si>
  <si>
    <t>Why Michael Shermer ignored NDE research</t>
  </si>
  <si>
    <t>Alex asks why Michael Shermer turns a blind eye to certain research.
For more visit
http://skeptiko.com/dr-michael-shermer-on-near-death-experience-science-379/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</si>
  <si>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i6GlhQK8HQc</t>
  </si>
  <si>
    <t>https://youtu.be/GLrq-8ub2Y4</t>
  </si>
  <si>
    <t>NDE Peer Review is a Red Herring   Michael Shermer</t>
  </si>
  <si>
    <t>GLrq-8ub2Y4</t>
  </si>
  <si>
    <t>2018 06 26</t>
  </si>
  <si>
    <t>https://youtu.be/F58IvrQryfI</t>
  </si>
  <si>
    <t xml:space="preserve">Dr. Jack Hunter,  Anthropology, Animism, Panpsychism and What's Next 383 </t>
  </si>
  <si>
    <t>For more visit:
http://skeptiko.com/dr-jack-hunter-anthropology-animism-panpsychism-383/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</si>
  <si>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F58IvrQryfI</t>
  </si>
  <si>
    <t>2018 06 12</t>
  </si>
  <si>
    <t>https://youtu.be/6UjqxCB0m1U</t>
  </si>
  <si>
    <t xml:space="preserve">Dr. Mariana Caplan — Does Yoga Work   382 </t>
  </si>
  <si>
    <t>For more visit :
http://skeptiko.com/dr-mariana-caplan-does-yoga-work-382/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</si>
  <si>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6UjqxCB0m1U</t>
  </si>
  <si>
    <t>2018 05 29</t>
  </si>
  <si>
    <t>https://youtu.be/HyFoeiFSI7M</t>
  </si>
  <si>
    <t xml:space="preserve">Chris Knowles of Secret Sun on the Met Gala Psyop  381 </t>
  </si>
  <si>
    <t>Chris Knowles spots pop culture deception in phony celebrities and the Catholic church.
For more visit :
http://skeptiko.com/chris-knowles-met-gala-psyop-381/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</si>
  <si>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HyFoeiFSI7M</t>
  </si>
  <si>
    <t>2018 05 15</t>
  </si>
  <si>
    <t>https://youtu.be/_Uayte93sSA</t>
  </si>
  <si>
    <t xml:space="preserve">Phillip J. Watt, Backdoor Materialism, Tony Robbins and Chaos Magic  380 </t>
  </si>
  <si>
    <t>Dr. Phil Watt seeks a deeper spiritual truth that embraces life, but doesn't ignore the conspiracy culture.
For more visit :
http://skeptiko.com/phillip-watt-backdoor-materialism-tony-robbins-chaos-magic-380/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</si>
  <si>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_Uayte93sSA</t>
  </si>
  <si>
    <t>2018 05 07</t>
  </si>
  <si>
    <t>https://youtu.be/W9JlW5hIWL8</t>
  </si>
  <si>
    <t xml:space="preserve">Dr. Michael Shermer on Near-Death Experience Science  379 </t>
  </si>
  <si>
    <t>Dr. Michael Shermer isn’t swayed by near death experience science, but has he read the literature?
For more visit :
http://skeptiko.com/dr-michael-shermer-on-near-death-experience-science-379/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</si>
  <si>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W9JlW5hIWL8</t>
  </si>
  <si>
    <t>2018 04 27</t>
  </si>
  <si>
    <t>https://youtu.be/eJrnFBjrh74</t>
  </si>
  <si>
    <t xml:space="preserve">Dr. John Alexander, Warrior Monk -- Reality Denied  373 </t>
  </si>
  <si>
    <t>Dr./Colonel John Alexander has seen a lot that can't be dismissed or explained... but is he willing to admit UFOs are real?
For more visit:
http://skeptiko.com/dr-john-alexander-warrior-monk-reality-denied-373/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</si>
  <si>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eJrnFBjrh74</t>
  </si>
  <si>
    <t>2018 04 18</t>
  </si>
  <si>
    <t>https://youtu.be/JqJSEDJRhyY</t>
  </si>
  <si>
    <t xml:space="preserve">Bernardo Kastrup, Mainstreaming Controversial Philosophy of Mind Theories  378 </t>
  </si>
  <si>
    <t>Dr. Bernardo Kastrup on the growing acceptance of his controversial theories of consciousness.
For more visit:
http://skeptiko.com/bernardo-kastrup-mainstreaming-controversial-philosophy-of-mind-theories-378/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</si>
  <si>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JqJSEDJRhyY</t>
  </si>
  <si>
    <t>2018 04 03</t>
  </si>
  <si>
    <t>https://youtu.be/m5JgABdDCN8</t>
  </si>
  <si>
    <t xml:space="preserve">Dr. Dean Radin Brings Real Magic to the Psi Lab  377 </t>
  </si>
  <si>
    <t>Dr. Dean Radin’s interest in psi phenomena is leading him to scientifically investigate magical practices.
For more visit:
http://skeptiko.com/dean-radin-brings-real-magic-to-the-psi-lab-377/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</si>
  <si>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m5JgABdDCN8</t>
  </si>
  <si>
    <t>2018 03 27</t>
  </si>
  <si>
    <t>https://youtu.be/hVCTz1TcZWo</t>
  </si>
  <si>
    <t xml:space="preserve">Dr. Rupert Sheldrake Brings Science to Spiritual Practices  376 </t>
  </si>
  <si>
    <t>Dr. Rupert Sheldrake finds scientific support for benefits of spiritual practices.
For more visit:
http://skeptiko.com/dr-rupert-sheldrake-brings-science-to-spiritual-practices-375/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</si>
  <si>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hVCTz1TcZWo</t>
  </si>
  <si>
    <t>2018 03 13</t>
  </si>
  <si>
    <t>https://youtu.be/8iP17QolISA</t>
  </si>
  <si>
    <t xml:space="preserve">Meryl and Beau From Campfire Sht Show  375 </t>
  </si>
  <si>
    <t>Meryl Klemow and Beau Hufford  join me in studio to talk about their new podcast Campfire Sht Show.
For more visit:
http://skeptiko.com/beau-and-meryl-from-campfire-sht-show-375/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</si>
  <si>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8iP17QolISA</t>
  </si>
  <si>
    <t>2018 03 06</t>
  </si>
  <si>
    <t>https://youtu.be/GNPdO1l2gHs</t>
  </si>
  <si>
    <t xml:space="preserve">Dr. Penny Sartori, Are NDEs All Light and Love   374 </t>
  </si>
  <si>
    <t>Dr. Penny Sartori is a front line near-death experience researcher. Her conclusion — it’s about light and love… well mostly.
For more visit:
http://skeptiko.com/penny-sartori-are-ndes-all-light-and-love-374/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</si>
  <si>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GNPdO1l2gHs</t>
  </si>
  <si>
    <t>2018 02 06</t>
  </si>
  <si>
    <t>https://youtu.be/seQLqATBuE8</t>
  </si>
  <si>
    <t xml:space="preserve">Michael Tsarion on Race, Jordan Peterson, and Why Conspiracy Work is Spiritual Work  372 </t>
  </si>
  <si>
    <t>Michael Tsarion's books ask tough questions about our occulted history and its impact on modern culture.
For more visit:
http://skeptiko.com/michael-tsarion-conspiracy-work-is-spiritual-work-372/
skeptiko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</si>
  <si>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seQLqATBuE8</t>
  </si>
  <si>
    <t>2018 01 23</t>
  </si>
  <si>
    <t>https://youtu.be/SqN9ECFmcDY</t>
  </si>
  <si>
    <t xml:space="preserve">Dr. Julie Beischel Clearing Up Myths About Mediums  371 </t>
  </si>
  <si>
    <t>Dr. Dr. Julie Beischel has become the preeminent researcher of mediumship and after death communication.
For more visit 
http://skeptiko.com/julie-beischel-research-after-death-communication-371/
About the show:
Skeptiko.com is the #1 podcast covering the science of human consciousness. We cover six main categories: 
- Near-death experience science and the ever growing body of peer-reviewed research on survival of conscosiness.
- Parapsychology/Psi and related science defining our understanding of consciousness.
- Consciousness research and related neuroscience.
- Spirituality and the implications of consciousness research on the questions that define who we are.
- Others and the strangeness of close encounters with UFOs and alien beings.
- Skepticism and what we should make of the "Skeptics."</t>
  </si>
  <si>
    <t>SqN9ECFmcDY</t>
  </si>
  <si>
    <t>https://youtu.be/qFI0a-SLyWc</t>
  </si>
  <si>
    <t xml:space="preserve">Gordon White, Will Magic Kill Parapsychology   366 </t>
  </si>
  <si>
    <t>Chaos magician and author Gordon White on the blurring of parapsychology and magic. 
For more visit:
 http://skeptiko.com/gordon-white-will-magic-kill-parapsychology/
About the show:
Skeptiko.com is the #1 podcast covering the science of human consciousness. We cover six main categories: 
- Near-death experience science and the ever growing body of peer-reviewed research on survival of conscosiness.
- Parapsychology/Psi and related science defining our understanding of consciousness.
- Consciousness research and related neuroscience.
- Spirituality and the implications of consciousness research on the questions that define who we are.
- Others and the strangeness of close encounters with UFOs and alien beings.
- Skepticism and what we should make of the "Skeptics."</t>
  </si>
  <si>
    <t>qFI0a-SLyWc</t>
  </si>
  <si>
    <t>2018 01 09</t>
  </si>
  <si>
    <t>https://youtu.be/kIQSDrXb3us</t>
  </si>
  <si>
    <t>Andrija Puharich and THE NINE</t>
  </si>
  <si>
    <t>Dr. Andrija Puharich researched ESP and psychedelics, brought Uri Geller to the USA, and held seances with aliens… all while working for the deep state.
.  
For more visit:
http://skeptiko.com/greg-mallozzis-new-film-about-andrija-puharich-370/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</si>
  <si>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kIQSDrXb3us</t>
  </si>
  <si>
    <t>https://youtu.be/cdd2mjesfCE</t>
  </si>
  <si>
    <t>Andrija Puharich brought Uri Geller to the USA</t>
  </si>
  <si>
    <t>cdd2mjesfCE</t>
  </si>
  <si>
    <t>2018 01 01</t>
  </si>
  <si>
    <t>https://youtu.be/UdgnJaSPZ1Y</t>
  </si>
  <si>
    <t>Dr. Jeffrey Kripal -- Liberals are Being Demeaned</t>
  </si>
  <si>
    <t>Dr. Jeffrey Kripal’s new book connects his interests in the paranormal and erotic elements of mystical religion.  
For more visit 
http://skeptiko.com/jeff-kripal-erotic-and-mystic-religious-369/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</si>
  <si>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UdgnJaSPZ1Y</t>
  </si>
  <si>
    <t>https://youtu.be/zGsYu21CaCE</t>
  </si>
  <si>
    <t xml:space="preserve">Dr. Jeffrey Kripal Explores the Erotic in the Mystical &amp; Religious  369 </t>
  </si>
  <si>
    <t>zGsYu21CaCE</t>
  </si>
  <si>
    <t>2017 12 29</t>
  </si>
  <si>
    <t>https://youtu.be/8trks7wBZQ4</t>
  </si>
  <si>
    <t>Dr. Jeffrey Kripal -- Spirituality Can Be Immoral</t>
  </si>
  <si>
    <t>liberal has become a bad word in our public culture, even though it was a perfectly fine word 20 or 30 years ago. I mean, we still speak of a liberal arts education, none of us in higher education think that’s a bad thing, but that is a bad thing to huge swathes of rural America.</t>
  </si>
  <si>
    <t>8trks7wBZQ4</t>
  </si>
  <si>
    <t>https://youtu.be/bKeddlu9W2U</t>
  </si>
  <si>
    <t>Dr. Jeffrey Kripal Dodges Questions about UFOs</t>
  </si>
  <si>
    <t>bKeddlu9W2U</t>
  </si>
  <si>
    <t>2017 12 12</t>
  </si>
  <si>
    <t>https://youtu.be/O6S8RsCzqG0</t>
  </si>
  <si>
    <t>Finnish Mystic’s Visions of Afterlife Match NDE Research</t>
  </si>
  <si>
    <t>For more visit http://skeptiko.com/finnish-mystics-visions-of-afterlife-match-nde-research/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</si>
  <si>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O6S8RsCzqG0</t>
  </si>
  <si>
    <t>2017 11 28</t>
  </si>
  <si>
    <t>https://youtu.be/JHktyOIAieo</t>
  </si>
  <si>
    <t>Stanton Friedman on whether Tom Delonge's UFO disclosure is fake</t>
  </si>
  <si>
    <t>Full interview is here: https://www.youtube.com/watch?v=Am7t_E99BbA
For more visit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</si>
  <si>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JHktyOIAieo</t>
  </si>
  <si>
    <t>https://youtu.be/Am7t_E99BbA</t>
  </si>
  <si>
    <t>Stanton Friedman on Jacques Vallee and alien consciousness technology</t>
  </si>
  <si>
    <t>For more visit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</si>
  <si>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Am7t_E99BbA</t>
  </si>
  <si>
    <t>https://youtu.be/I-VfsVj-eCE</t>
  </si>
  <si>
    <t xml:space="preserve">Friedman vs. Vallee  Nuts and bolts UFO sightings or consciousness stuff </t>
  </si>
  <si>
    <t>I-VfsVj-eCE</t>
  </si>
  <si>
    <t>2017 10 25</t>
  </si>
  <si>
    <t>https://youtu.be/XX8RqBeR9GY</t>
  </si>
  <si>
    <t xml:space="preserve">Joseph Atwill, Why is the Deep State Interested in Psychedelics   364 </t>
  </si>
  <si>
    <t>Joe Atwill cautions against the resurging interest in psychedelics and entheogens. 
Listen to the full interview (with transcript): 
http://skeptiko.com/joe-atwill-why-deep-state-interested-in-psychedelics-364/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</si>
  <si>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XX8RqBeR9GY</t>
  </si>
  <si>
    <t>2017 10 05</t>
  </si>
  <si>
    <t>https://youtu.be/z0F7J8v12Do</t>
  </si>
  <si>
    <t xml:space="preserve">Brian Dunning, Is the “Skeptical Thing” Over   363 </t>
  </si>
  <si>
    <t>Brian Dunning hosts a popular skeptical podcast, but is the “skeptical community” being pushed to the fringe.
Listen to the full interview (with transcript): 
http://skeptiko.com/brian-dunning-is-the-skeptical-thing-over-363/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</si>
  <si>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z0F7J8v12Do</t>
  </si>
  <si>
    <t>2017 09 21</t>
  </si>
  <si>
    <t>https://youtu.be/bhYEpxCnKJo</t>
  </si>
  <si>
    <t xml:space="preserve">Cody Noconi, Can Entheogens Lead to Deep Spirituality   360 </t>
  </si>
  <si>
    <t>Cody Noconi of the Psilly Rabbits Podcast on whether entheogens and psychedelics lead to deep spirituality. 
Listen to the full interview (with transcript): 
http://skeptiko.com/cody-noconi-entheogens-deep-spirituality-360/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</si>
  <si>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bhYEpxCnKJo</t>
  </si>
  <si>
    <t>2017 09 14</t>
  </si>
  <si>
    <t>https://youtu.be/QhQqundhonk</t>
  </si>
  <si>
    <t xml:space="preserve">Dr. Jacques Vallée’s Diaries Reveal What Most Scientists Still Deny  359 </t>
  </si>
  <si>
    <t>Dr. Jacques Vallée’s 40 years of diary entries disclose a large body of science that’s been intentionally hidden. 
Listen to the full interview (with transcript): 
http://skeptiko.com/jacques-vallee-diaries-reveal-what-scientists-deny-359/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</si>
  <si>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QhQqundhonk</t>
  </si>
  <si>
    <t>2017 08 25</t>
  </si>
  <si>
    <t>https://youtu.be/ms9kuvvCmog</t>
  </si>
  <si>
    <t xml:space="preserve">Robbie Graham Busts the UFO Paradigm  358 </t>
  </si>
  <si>
    <t>Robbie Graham and Robert Brandstetter challenge us to look beyond UFOs, extraterrestrials and disclosure.
Listen to the full interview (with transcript): 
http://skeptiko.com/robbie-graham-busts-the-ufo-paradigm-358/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</si>
  <si>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ms9kuvvCmog</t>
  </si>
  <si>
    <t>2017 08 15</t>
  </si>
  <si>
    <t>https://youtu.be/6tNGuEzKhqg</t>
  </si>
  <si>
    <t xml:space="preserve">Pizzagate. Plus, Ex-FBI Undercover Agent Bob Hamer  357 </t>
  </si>
  <si>
    <t>What Pizzagate reveals about evil. Plus, an ex-FBI agent tells what he learned about sex crimes against children. 
Listen to the full interview (with transcript): 
http://skeptiko.com/pizzagate-plus-ex-fbi-undercover-agent-bob-hamer-357/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</si>
  <si>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6tNGuEzKhqg</t>
  </si>
  <si>
    <t>2017 08 04</t>
  </si>
  <si>
    <t>https://youtu.be/VRESdV1X3TE</t>
  </si>
  <si>
    <t xml:space="preserve">David Fitzgerald Spots Christian Myths, Misses Atheist Myths  356 </t>
  </si>
  <si>
    <t>Atheist David Fitzgerald seeks to dispel Christian myths.
Listen to the full interview (with transcript): 
http://skeptiko.com/david-fitzgerald-spots-christian-myths-misses-atheist-myths-356/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</si>
  <si>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VRESdV1X3TE</t>
  </si>
  <si>
    <t>2017 07 18</t>
  </si>
  <si>
    <t>https://youtu.be/dWFrbPsebd4</t>
  </si>
  <si>
    <t xml:space="preserve">Tim Freke on the Science of Evolving Souls  355 </t>
  </si>
  <si>
    <t>Philosopher Tim Freke’s, Soul Story offers a worldview beyond science and religion.
Listen to the full interview (with transcript): 
http://skeptiko.com/tim-freke-science-of-evolving-souls-355/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</si>
  <si>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dWFrbPsebd4</t>
  </si>
  <si>
    <t>2017 07 03</t>
  </si>
  <si>
    <t>https://youtu.be/lsA4PWsT02Y</t>
  </si>
  <si>
    <t xml:space="preserve">Joe Atwill Takes on Covert Culture Shapers  354 </t>
  </si>
  <si>
    <t>Joe Atwill has a deep state, pro-Roman view of the Bible.
Listen to the full interview (with transcript): 
http://skeptiko.com/joe-atwill-takes-on-culture-shapers-354/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</si>
  <si>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lsA4PWsT02Y</t>
  </si>
  <si>
    <t>2017 06 21</t>
  </si>
  <si>
    <t>https://youtu.be/XOy7C-f1hF4</t>
  </si>
  <si>
    <t xml:space="preserve">Dr. Karen Jaenke, Consciousness Studies and Politics  353 </t>
  </si>
  <si>
    <t>Dr. Karen Jaenke discusses her approach to Consciousness Studies at JFK University.
Listen to the full interview (with transcript): 
http://skeptiko.com/dr-karen-jaenke-consciousness-studies-politics-353/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</si>
  <si>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XOy7C-f1hF4</t>
  </si>
  <si>
    <t>2017 06 07</t>
  </si>
  <si>
    <t>https://youtu.be/UOzudaihRyk</t>
  </si>
  <si>
    <t xml:space="preserve">Jay Dyer, What’s the Endgame for Atheists   352 </t>
  </si>
  <si>
    <t>Jay Dyer looks at what lies behind scientism and atheism.
Listen to the full interview (with transcript): 
http://skeptiko.com/jay-dyer-whats-the-endgame-for-atheists-352/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</si>
  <si>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UOzudaihRyk</t>
  </si>
  <si>
    <t>2017 05 31</t>
  </si>
  <si>
    <t>https://youtu.be/KG1Mv550rM8</t>
  </si>
  <si>
    <t xml:space="preserve">Dr. Jerry Brown, Academic Rigor to Psychedelic Jesus Theory  351 </t>
  </si>
  <si>
    <t>Dr. Jerry Brown believes he’s found new evidence of psychedelics in early Christian art.
Listen to the full interview (with transcript): 
http://skeptiko.com/jerry-brown-psychedelic-jesus-theory-351/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</si>
  <si>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KG1Mv550rM8</t>
  </si>
  <si>
    <t>2017 05 24</t>
  </si>
  <si>
    <t>https://youtu.be/5lfGby6ySs8</t>
  </si>
  <si>
    <t xml:space="preserve">Beverly Gilmour, 100s of NDE and a New Insight About Consciousness  350 </t>
  </si>
  <si>
    <t>Beverly Gilmour has a rare medical condition that has caused her to experience 100s of NDEs.
Listen to the full interview (with transcript): 
http://skeptiko.com/beverly-gilmour-nde-and-consciousness-350/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</si>
  <si>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5lfGby6ySs8</t>
  </si>
  <si>
    <t>2017 05 18</t>
  </si>
  <si>
    <t>https://youtu.be/yeIYGINFrHo</t>
  </si>
  <si>
    <t xml:space="preserve">Dr. Jeffrey Mishlove, The Long-Term Future of Parapsychology  349 </t>
  </si>
  <si>
    <t>Dr. Jeffrey Mishlove has a unique vantage point for evaluating the future of parapschology and psi research.
Listen to the full interview (with transcript): 
http://skeptiko.com/jeffrey-mishlove-long-term-future-parapsychology-349/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</si>
  <si>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yeIYGINFrHo</t>
  </si>
  <si>
    <t>2017 05 17</t>
  </si>
  <si>
    <t>https://youtu.be/ibDWZNoHB9A</t>
  </si>
  <si>
    <t xml:space="preserve">Lisa Smartt, Linguist Explores What We Say Nearing Death  348 </t>
  </si>
  <si>
    <t>Lisa Smartt examines what our final words tell us about consciousness and the afterlife.
Listen to the full interview (with transcript): 
http://skeptiko.com/lisa-smartt-linguist-what-we-say-nearing-death-348/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</si>
  <si>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ibDWZNoHB9A</t>
  </si>
  <si>
    <t>2017 05 06</t>
  </si>
  <si>
    <t>https://youtu.be/En4PYnwF46M</t>
  </si>
  <si>
    <t xml:space="preserve">Emma Restall Orr, It Took a Druid to Demolish Scientific Materialism  346 </t>
  </si>
  <si>
    <t>Emma Restall Orr believes animism is more logical and coherent than scientific materialism — she may be right.
Listen to the full interview (with transcript): 
http://skeptiko.com/emma-restall-orr-druid-demolishes-materialism-346/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</si>
  <si>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En4PYnwF46M</t>
  </si>
  <si>
    <t>2017 05 03</t>
  </si>
  <si>
    <t>https://youtu.be/l81Jn2YPiuU</t>
  </si>
  <si>
    <t xml:space="preserve">Joy Lin, From Engineer to Spirit Medium  347 </t>
  </si>
  <si>
    <t>Joy Lin didn’t go looking for spirit communication, but when they came she answered.
Listen to the full interview (with transcript): 
http://skeptiko.com/joy-lin-engineer-spirit-medium-347/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</si>
  <si>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l81Jn2YPiuU</t>
  </si>
  <si>
    <t>2017 04 08</t>
  </si>
  <si>
    <t>https://youtu.be/yykyh4O6BnQ</t>
  </si>
  <si>
    <t xml:space="preserve">Renay Oshop, Peer Reviewed Science Comes to Astrology  345 </t>
  </si>
  <si>
    <t>Renay Oshop, uses big data, AI and advanced statistics to challenge what science thinks it knows about astrology.
Listen to the full interview (with transcript): 
http://skeptiko.com/renay-oshop-peer-reviewed-astrology-345/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</si>
  <si>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yykyh4O6BnQ</t>
  </si>
  <si>
    <t>2017 03 30</t>
  </si>
  <si>
    <t>https://youtu.be/87jVLdtYGL4</t>
  </si>
  <si>
    <t xml:space="preserve">Michael Cocks, Afterlife Teaching From Stephen the Martyr  344 </t>
  </si>
  <si>
    <t>Michael Cocks, has been an Anglican Priest for 60 years, so what's he doing talking to channeled spirits?
Listen to the full interview (with transcript): 
http://skeptiko.com/michael-cocks-afterlife-teaching-stephen-martyr-344/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</si>
  <si>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87jVLdtYGL4</t>
  </si>
  <si>
    <t>2017 03 27</t>
  </si>
  <si>
    <t>https://youtu.be/ueeSfIy5k4g</t>
  </si>
  <si>
    <t xml:space="preserve">Daniel Pinchbeck's Heavy-Handed Climate Apocalypse Stuff  343 </t>
  </si>
  <si>
    <t>Daniel Pinchbeck, was a pioneer in exploring consciousness, but now he’s sure the world will end if we don’t trade carbon credits.
Listen to the full interview (with transcript): 
http://skeptiko.com/daniel-pinchbeck-how-soon-is-now/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</si>
  <si>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ueeSfIy5k4g</t>
  </si>
  <si>
    <t>2017 03 16</t>
  </si>
  <si>
    <t>https://youtu.be/DSeOdsfFy30</t>
  </si>
  <si>
    <t xml:space="preserve">Leslie Kean, Investigative Journalist Tackles Survival After Death  342 </t>
  </si>
  <si>
    <t>Leslie Kean made headlines investigating UFOs, now she taking on NDEs, mediums, and after death communication.
Listen to the full interview (with transcript): 
http://skeptiko.com/leslie-kean-investigative-journalist-tackles-survival-death-342/
Listen to the full interview (with transcript): 
http://http://skeptiko.com/ed-may-unyielding-re-materialism-341/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</si>
  <si>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DSeOdsfFy30</t>
  </si>
  <si>
    <t>2017 03 01</t>
  </si>
  <si>
    <t>https://youtu.be/C51YmFmPCC0</t>
  </si>
  <si>
    <t>Ex-Stargate Head, Dr. Ed May Slams Dr. Dean Radin &amp; NDE Science</t>
  </si>
  <si>
    <t>... It was assumed that psi effects like ESP, telepathy precognition, if  proven true, would lead materialists (i.e. the mind=brain folks), to admit they’re wrong, but not today's guest Dr. Edwin May.
Listen to the full interview (with transcript): 
http://http://skeptiko.com/ed-may-unyielding-re-materialism-341/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</si>
  <si>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C51YmFmPCC0</t>
  </si>
  <si>
    <t>2017 02 11</t>
  </si>
  <si>
    <t>https://youtu.be/Js92zuLUM3o</t>
  </si>
  <si>
    <t>Neuroscientist, Professor George Paxinos defends atheists who love life</t>
  </si>
  <si>
    <t>George George Paxinos is a heavyweight. With over 45 books on the structure of the brain of humans and experimental animals his groundbreaking work has been cited more than almost any other in science, but that’s not why I wanted to talk to George.
Listen to the full interview (with transcript): 
http://skeptiko.com/neuroscientist-professor-george-paxinos-331/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</si>
  <si>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Js92zuLUM3o</t>
  </si>
  <si>
    <t>2016 10 19</t>
  </si>
  <si>
    <t>https://youtu.be/dZp8Ll2FKN0</t>
  </si>
  <si>
    <t>Greg Carlwood, The Higherside Chats - conspiracy data vs. interpretation</t>
  </si>
  <si>
    <t>Greg Carlwood of The Higherside Chats on the difference between conspiracy data and interpretation.
Listen to the full interview:
https://youtu.be/KWZzFHcBRSk
and here: 
http://skeptiko.com/greg-carlwood-talent-scout-for-conspiracy-theories-330/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</si>
  <si>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dZp8Ll2FKN0</t>
  </si>
  <si>
    <t>https://youtu.be/DYeceNRB56I</t>
  </si>
  <si>
    <t>Greg Carlwood - Higherside Chats - Amazing Trip Report</t>
  </si>
  <si>
    <t>DYeceNRB56I</t>
  </si>
  <si>
    <t>https://youtu.be/KWZzFHcBRSk</t>
  </si>
  <si>
    <t xml:space="preserve">Greg Carlwood has become a talent scout for conspiracy theories  330 </t>
  </si>
  <si>
    <t>Greg Carlwood of The Higherside Chats on the difference between conspiracy data and interpretation.
Listen to the full interview (with transcript): 
http://skeptiko.com/greg-carlwood-talent-scout-for-conspiracy-theories-330/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</si>
  <si>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KWZzFHcBRSk</t>
  </si>
  <si>
    <t>2016 10 03</t>
  </si>
  <si>
    <t>https://youtu.be/sWEKtJ9YGOA</t>
  </si>
  <si>
    <t>Dr. Richard Miller - 5 Questions As Being</t>
  </si>
  <si>
    <t>Hey a couple of you seemed to like Richard's guided meditation as much as I do, so I created a separate YT.
Listen to the full interview (with transcript): http://skeptiko.com/dr-richard-miller-not-recommending-yoga-medical-malpractice-patients-322/
great music by: http://www.solonmusic.com/datta-track-for-savasana/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</si>
  <si>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sWEKtJ9YGOA</t>
  </si>
  <si>
    <t>2016 09 27</t>
  </si>
  <si>
    <t>https://youtu.be/SyhZV-LGtJ8</t>
  </si>
  <si>
    <t xml:space="preserve">Dr. Jeffrey Long - God and the Afterlife - Science &amp; Spirituality Collide  327 </t>
  </si>
  <si>
    <t>New Near-Death Experience research from Dr. Jeffrey Long challenges science’s understanding of the afterlife.
Listen to the full interview (with transcript): http://skeptiko.com/jeffrey-long-god-and-the-afterlife-science-329/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</si>
  <si>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SyhZV-LGtJ8</t>
  </si>
  <si>
    <t>2016 09 01</t>
  </si>
  <si>
    <t>https://youtu.be/URjAsytbo-E</t>
  </si>
  <si>
    <t xml:space="preserve">Dr. Richard Miller - not recommending yoga is a form of malpractice  322 </t>
  </si>
  <si>
    <t>This clinical psychologist, and researcher has used yoga to dramatically improve the lives of those suffering from PTSD.
Listen to the full interview (with transcript): http://skeptiko.com/dr-richard-miller-not-recommending-yoga-medical-malpractice-patients-322/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</si>
  <si>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URjAsytbo-E</t>
  </si>
  <si>
    <t>https://youtu.be/DZxaPfUol6g</t>
  </si>
  <si>
    <t xml:space="preserve">Paul Davids, on Forrest Ackerman's after death communication  321 </t>
  </si>
  <si>
    <t>Writer and filmmaker Paul Davids has documented over 100 after death communications with Forrest Ackerman.
Listen to the full interview (with transcript): http://skeptiko.com/paul-davids-321/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</si>
  <si>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DZxaPfUol6g</t>
  </si>
  <si>
    <t>2016 08 24</t>
  </si>
  <si>
    <t>https://youtu.be/XQ-37K1VIAM</t>
  </si>
  <si>
    <t xml:space="preserve">Gordon White - Reclaiming our history of Mars  325 </t>
  </si>
  <si>
    <t>Dr. John Brandenburg's interview with Gordon White reveals inner workings of government secret space program.
also here: http://www.skeptiko.com/john-brandenburg-outsourced-
Forum discussion: 
http://www.skeptiko-forum.com/threads/dr-john-brandenburg-%E2%80%93-plasma-physicist-gives-inside-look-at-outsourced-ufo-research-325.3396/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</si>
  <si>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XQ-37K1VIAM</t>
  </si>
  <si>
    <t>https://youtu.be/XBF2oSty64Q</t>
  </si>
  <si>
    <t xml:space="preserve">Dr. John Brandenburg - Outsourced UFO research  325 </t>
  </si>
  <si>
    <t>XBF2oSty64Q</t>
  </si>
  <si>
    <t>2016 08 19</t>
  </si>
  <si>
    <t>https://youtu.be/M1ACzzopeWs</t>
  </si>
  <si>
    <t xml:space="preserve">This Atheist has revolutionized Buddhism. Does consciousness science agree with his beliefs </t>
  </si>
  <si>
    <t>Today’s guest on Skeptiko, Buddhist teacher and author Stephen Batchelor, has probably done more than anyone else in the last 20 years to change how Westerners approach Buddhist meditation
For more visit: http://www.skeptiko.com/this-atheist-has-revolutionized-buddhism-does-the-latest-consciousness-science-agree-with-his-beliefs-293/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</si>
  <si>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M1ACzzopeWs</t>
  </si>
  <si>
    <t>2016 08 12</t>
  </si>
  <si>
    <t>https://youtu.be/6S63kWb1kSs</t>
  </si>
  <si>
    <t>UFO expert believes Hillary will be the Disclosure President</t>
  </si>
  <si>
    <t>Part3: UFO researcher Grant Cameron has uncovered 100s of previously classified UFO documents pointing toward a UFO/consciousness link.
Listen to the full interview (with transcript): http://www.skeptiko.com/grant-cameron-ufo-consciousness-link-324/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</si>
  <si>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6S63kWb1kSs</t>
  </si>
  <si>
    <t>https://youtu.be/7DEsLS9eh5k</t>
  </si>
  <si>
    <t>Canada unknowingly releases most important UFO document ever</t>
  </si>
  <si>
    <t>part 2: UFO researcher Grant Cameron has uncovered 100s of previously classified UFO documents pointing toward a UFO/consciousness link.
Listen to the full interview (with transcript): http://www.skeptiko.com/grant-cameron-ufo-consciousness-link-324/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</si>
  <si>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7DEsLS9eh5k</t>
  </si>
  <si>
    <t>https://youtu.be/u1Ma1hUgBww</t>
  </si>
  <si>
    <t>Hillary after UFO briefing - we've listened, now don't ever bring it up again</t>
  </si>
  <si>
    <t>UFO researcher Grant Cameron has uncovered 100s of previously classified UFO documents pointing toward a UFO/consciousness link.
Listen to the full interview (with transcript): http://www.skeptiko.com/grant-cameron-ufo-consciousness-link-324/
Forum discussion: 
http://www.skeptiko-forum.com/forums/discuss-the-show/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</si>
  <si>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u1Ma1hUgBww</t>
  </si>
  <si>
    <t>2016 08 02</t>
  </si>
  <si>
    <t>https://youtu.be/EHHHn8_K74c</t>
  </si>
  <si>
    <t>Kent Forbes--simulation hypothesis may overturn materialism</t>
  </si>
  <si>
    <t>The Simulation Hypothesis, may sound like a strange idea, but it’s gaining attention among serious physicists. Have they considered what this means for materialism?
Link to the full interview: http://www.skeptiko.com/kent-forbes-simulation-hypothesis-defeats-materialism-323/
Forum discussion: http://www.skeptiko-forum.com/threads/kent-forbes-does-the-simulation-hypothesis-defeat-materialism-323.3356/
Skeptiko.com is the #1 podcast covering the science of human consciousness. We cover: 
- Near-death experience science and the ever growing body of peer-reviewed research surrounding it.
- Parapsychology and science that defies our current understanding of consciousness.
- Consciousness research and the ever expanding scientific understanding of who we are.
- Spirituality and the implications of new scientific discoveries.
- Others and the strangeness of close encounters.
- Skepticism and what we should make of the "Skeptics."</t>
  </si>
  <si>
    <t>EHHHn8_K74c</t>
  </si>
  <si>
    <t>2016 06 22</t>
  </si>
  <si>
    <t>https://youtu.be/UV7QeaonTjY</t>
  </si>
  <si>
    <t>Dr. Alexander Wendt vs. James Corbett re One World State</t>
  </si>
  <si>
    <t>To this Ohio State University International Relations Professor a one world state is inevitable. To Alt media blogger James Corbett it’s a catastrophe.
Listen here or download at: http://www.skeptiko.com/dr-alexander-wendt-and-james-corbett-clash-over-inevitable-one-world-state-301/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</si>
  <si>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UV7QeaonTjY</t>
  </si>
  <si>
    <t>2016 04 27</t>
  </si>
  <si>
    <t>https://youtu.be/15uFe2O57Kw</t>
  </si>
  <si>
    <t xml:space="preserve">Dr. Bernardo Kastrup says religious myths are, More Than Allegory  312 </t>
  </si>
  <si>
    <t>Dr. Bernardo Kastrup joins Alex Tsakiris of Skeptiko to discuss the transformative power of religious myths and his new book, More Than Allegory.
For an MP3 version and more shows see:  http://www.skeptiko.com/?s=kastrup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</si>
  <si>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15uFe2O57Kw</t>
  </si>
  <si>
    <t>2016 04 26</t>
  </si>
  <si>
    <t>https://youtu.be/Cz_ZK8v_EZU</t>
  </si>
  <si>
    <t>Dr. Bernardo Kastrup discusses the transformative power of religious myths</t>
  </si>
  <si>
    <t>Dr. Bernardo Kastrup discusses the transformative power of religious myths and his new book, More Than Allegory.
Check out the full interview at: http://www.skeptiko.com/?s=kastrup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</si>
  <si>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Cz_ZK8v_EZU</t>
  </si>
  <si>
    <t>https://youtu.be/6CgwJU5meV4</t>
  </si>
  <si>
    <t>Dr. Bernardo Kastrup talks about his new book, More Than Allegory</t>
  </si>
  <si>
    <t>Dr. Bernardo Kastrup talks about his new book, More Than Allegory and why religious myths are important.
Check out the full interview at: http://www.skeptiko.com/?s=kastrup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</si>
  <si>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6CgwJU5meV4</t>
  </si>
  <si>
    <t>https://youtu.be/PCe2h1clQfM</t>
  </si>
  <si>
    <t>Dr. Bernardo Kastrup - religion can transcend the ordinary.</t>
  </si>
  <si>
    <t>Dr. Bernardo Kastrup is not a religious person, but here he talks about his personal connection to the religious experience and how it can help us transcend the ordinary.
Check out the full interview at: http://www.skeptiko.com/?s=kastrup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</si>
  <si>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PCe2h1clQfM</t>
  </si>
  <si>
    <t>2016 04 22</t>
  </si>
  <si>
    <t>https://youtu.be/RhU3QOGbs1A</t>
  </si>
  <si>
    <t xml:space="preserve">Movies  Is Red Lights the worst movie about parapsychology every made   299 </t>
  </si>
  <si>
    <t>Both parapsychology researchers and Skeptics are misrepresented in this hack job of a movie, but that’s what makes it fun to talk about.
Listen here or download at: http://www.skeptiko.com/?p=7513&amp;preview=true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</si>
  <si>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RhU3QOGbs1A</t>
  </si>
  <si>
    <t>2016 03 11</t>
  </si>
  <si>
    <t>https://youtu.be/1-EEHl_X4Gs</t>
  </si>
  <si>
    <t>David Bentley Hart has little patience for sloppy thinking atheists.</t>
  </si>
  <si>
    <t>Why David Bentley Hart thinks choosing a tie reveals more about consciousness than near death experiences. Skeptiko episode 298.
 Listen here or download at: http://www.skeptiko.com/david-bentley-hart-on-consciousness-and-spirituality/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</si>
  <si>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1-EEHl_X4Gs</t>
  </si>
  <si>
    <t>2015 12 18</t>
  </si>
  <si>
    <t>https://youtu.be/3yB6R1zxAVQ</t>
  </si>
  <si>
    <t>Jurgen Ziewe used lucid dreaming to travel outside of his body  into other realms of consciousness.</t>
  </si>
  <si>
    <t>During this interview Jurgen Ziewe copares his out of body expereinces with others like Robert Bruce and Marilynn Hughes, and shares thoughts on NDEs. Listen here or download at: http://www.skeptiko.com/jurgen-ziewe-lucid-dreaming/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</si>
  <si>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3yB6R1zxAVQ</t>
  </si>
  <si>
    <t>2015 12 12</t>
  </si>
  <si>
    <t>https://youtu.be/JhbIW2nWCsY</t>
  </si>
  <si>
    <t>Dr. Julie Beischel's newly published research on psychic mediums</t>
  </si>
  <si>
    <t>Dr. Julie Beischel's newly published research on assisted after-death communication sets a new standard of proof, but don't expect science to change its stance on psychic mediums: http://www.skeptiko.com/psychic-medium-tested-under-tightest-labratory-conditions/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</si>
  <si>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JhbIW2nWCsY</t>
  </si>
  <si>
    <t>2015 12 09</t>
  </si>
  <si>
    <t>https://youtu.be/7J5D6byUkfM</t>
  </si>
  <si>
    <t>Remote Viewing 9 11  Dr. Paul Smith Slams Courtney Brown</t>
  </si>
  <si>
    <t>Remote Viewer Dr. Paul Smith has concerns about the direction of parapsychology research. Also doubts 9/11 remote viewing.
Join Skeptiko host Alex Tsakiris for an interview with remote viewer Dr. Paul Smith.
For free download of the complete interview visit: http://www.skeptiko.com/paul-smith-remote-viewing-stockholm-syndrome-296/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</si>
  <si>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7J5D6byUkfM</t>
  </si>
  <si>
    <t>2015 08 13</t>
  </si>
  <si>
    <t>https://youtu.be/MR1SZBKPv9Q</t>
  </si>
  <si>
    <t>JOHN HORGAN BURNED OUT WITH “UNSCIENTIFIC” STRING THEORY</t>
  </si>
  <si>
    <t>John Horgan is a top-notch science journalist, but he’s looking toward consciousness research to find where science is heading.
Join Skeptiko host Alex Tsakiris for an interview with science writer and author John Horgan:
For more visit: http://www.skeptiko.com/john-horgan-unscientific-string-theory/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</si>
  <si>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MR1SZBKPv9Q</t>
  </si>
  <si>
    <t>2015 08 04</t>
  </si>
  <si>
    <t>https://youtu.be/ZBd-3T8gWnQ</t>
  </si>
  <si>
    <t>Robert Perry, Synchronicity Science Sheds Light - Skeptiko #178</t>
  </si>
  <si>
    <t>One researcher’s creative experiment reveals a surprising link between synchronicity, spirituality and the paranormal.
Join Skeptiko host Alex Tsakiris for an interview with Robert Perry, author of, Signs: A New Approach to Coincidence, Synchronicity, Guidance, Life Purpose, and God’s Plan. During the interview Perry explains his research:
For more visit: http://www.skeptiko.com/robert-perry-on-the-science-of-synchronicity/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</si>
  <si>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ZBd-3T8gWnQ</t>
  </si>
  <si>
    <t>https://youtu.be/bgskci98TZA</t>
  </si>
  <si>
    <t>Grant Cameron, The UFO ESP Link - Skeptiko #179</t>
  </si>
  <si>
    <t>When military intelligence insider Ben Rich told this UFO investigator UFOs were powered by the same force that causes ESP everything changed.
Join Skeptiko host Alex Tsakiris for an interview with UFO researcher, and author, Grant Cameron. During the interview Cameron explains how his research led him to uncover the connection between ESP, telepathy and the UFO phenomena:
For more visit: http://www.skeptiko.com/grant-cameron-ufo-sightings-and-extended-consciousness/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</si>
  <si>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bgskci98TZA</t>
  </si>
  <si>
    <t>2015 07 31</t>
  </si>
  <si>
    <t>https://youtu.be/BlT0FvGkJKk</t>
  </si>
  <si>
    <t>Can your dreams predict death  New research says yes.</t>
  </si>
  <si>
    <t>Are precognitive dreams real? This dream researcher has compiled more than anyone in history.
When Andy Paquette left his job as a leading Hollywood film animator he had no idea he would wind up compiling the largest database of precognitive paranormal dreams in history, but that’s what happened.
For more visit: http://www.skeptiko.com/can-your-dreams-predict-death-new-evidence-surprising-result/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</si>
  <si>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BlT0FvGkJKk</t>
  </si>
  <si>
    <t>2015 07 29</t>
  </si>
  <si>
    <t>https://youtu.be/DgRWh2TfvmM</t>
  </si>
  <si>
    <t>HOW NEAR-DEATH EXPERIENCES ARE CHANGING SCIENCE.</t>
  </si>
  <si>
    <t>As a philosopher, Dr. Evan Thompson thinks near-death experiences are all in your brain, but what do NDE researcher say?
Interview with Evan Thompson, author of Waking, Dreaming, Being on whether near-death experience evidence falsifies the neuroscience model of consciousness. 
Join Skeptiko host Alex Tsakiris for an interview with Ken Jordan about the consciousness revolution and the shifting paradigm in science and our culture:
For more visit: http://www.skeptiko.com/281-dr-evan-thompson-finds-near-death-experience-evidence-unconvincing/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</si>
  <si>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DgRWh2TfvmM</t>
  </si>
  <si>
    <t>2015 07 20</t>
  </si>
  <si>
    <t>https://youtu.be/mtDfkcp075s</t>
  </si>
  <si>
    <t>Seth Andrews, The Thinking Atheist - Skeptiko #183</t>
  </si>
  <si>
    <t>Interview examines the scientific evidence underlying an atheist worldview and why atheists are reluctant to defend it.
Join Skeptiko host Alex Tsakiris for an interview with The Thinking Atheist, Seth Andrews. During the interview Andrews explains why atheists don’t support scientists who believe ESP has been scientifically proven:
For more visit: http://www.skeptiko.com/the-thinking-atheist-backs-down-from-science-debate/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</si>
  <si>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mtDfkcp075s</t>
  </si>
  <si>
    <t>2015 07 17</t>
  </si>
  <si>
    <t>https://youtu.be/8MDG4GtAxh0</t>
  </si>
  <si>
    <t>Dr. Rupert Sheldrake, Set Science Free From Dogma - Skeptiko #184</t>
  </si>
  <si>
    <t>Interview examines how scientific assumptions about materialism and consciousness have constrained us.
Join Skeptiko host Alex Tsakiris for an interview with biologist and author Dr. Rupert Sheldrake about his new book, Science Set Free: 10 Paths to New Discovery.  During the interview Sheldrake explains his post-materialist worldview:
For more visit: http://www.skeptiko.com/184-dr-rupert-sheldrake-sets-science-free-from-dogma/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</si>
  <si>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8MDG4GtAxh0</t>
  </si>
  <si>
    <t>2015 07 16</t>
  </si>
  <si>
    <t>https://youtu.be/yeAxMCgvTPk</t>
  </si>
  <si>
    <t>Dr. William Bengston, Hands on Healing Research Ignored - Skeptiko #185</t>
  </si>
  <si>
    <t>Interview with St. Josephs College sociology professor Dr. William Bengston examines his extensive scientific research into hands on healing.
Join Skeptiko host Alex Tsakiris for an interview with Dr. William Bengston about his book, The Energy Cure: Unraveling the Mystery of Hands-on Healing.  During the interview Bengston describes his experiments with hands-on healing:
For more visit: http://www.skeptiko.com/william-bengston-hands-on-healing-research-ignored-by-cancer-industry/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</si>
  <si>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yeAxMCgvTPk</t>
  </si>
  <si>
    <t>https://youtu.be/sNgYno6lClc</t>
  </si>
  <si>
    <t>Robert Almeder, Materialism Waning at the Psychology Assoc Conf - Skeptiko #186</t>
  </si>
  <si>
    <t>Interviews Alexander Moreira-Almeida, Erlendur Haraldsson, Robert Almeder, and Stanley Krippner discuss the relationship between mind and body, and the end of Materialism. 
Join Skeptiko host Alex Tsakiris and Dr. Richard Grego for interviews with Dr. Alexander Moreira-Almeida, Dr. Erlendur Haraldsson, Dr. Robert Almeder, and Dr. Stanley Krippner from the American Psychology Association conference. During the interview Grego comments on Almeder’s presentation:
For more visit: http://www.skeptiko.com/richard-grego-finds-materialism-waning/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</si>
  <si>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sNgYno6lClc</t>
  </si>
  <si>
    <t>2015 07 14</t>
  </si>
  <si>
    <t>https://youtu.be/amhJbgFE7GY</t>
  </si>
  <si>
    <t>Graham Nicholls, Out-of-Body Experiences Aren't All About Angels and Demons - Skeptiko #187</t>
  </si>
  <si>
    <t>Interviews with author and out-of-body experience expert Graham Nicholls explores misconceptions about OBEs.
Join Skeptiko host Alex Tsakiris for an interview with Graham Nicholls, author of Navigating the Out of Body Experience: Radical New Techniques. During the interview Nicholls discusses some misconceptions about out-of-body experiences:
For more visit: http://www.skeptiko.com/graham-nicholls-out-of-body-experiences-not-about-angels-and-demons/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</si>
  <si>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amhJbgFE7GY</t>
  </si>
  <si>
    <t>https://youtu.be/doYtYSXuiTM</t>
  </si>
  <si>
    <t>Sam Harris Won't Debate Eben Alexander On NDE Science - Skeptiko #189</t>
  </si>
  <si>
    <t>Review of the recent controversy over the Newsweek magazine cover story, Heaven is Real, and Sam Harris’ response to an invitation to debate Dr. Eben Alexander regarding his near-death experience.
Dr. Eben Alexander Responds to Sam Harris’ Blog Post
The following is from an exchange between Dr. Sam Harris and Dr. Eben Alexander regarding Sam Harris’ blog post, This Must be Heaven, and the possibility of Dr. Harris debating Dr. Alexander on Skeptiko:
For more visit: http://www.skeptiko.com/sam-harris-wont-debate-eben-alexander-on-near-death-experience-science/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</si>
  <si>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doYtYSXuiTM</t>
  </si>
  <si>
    <t>2015 07 13</t>
  </si>
  <si>
    <t>https://youtu.be/9EefZaCSJPE</t>
  </si>
  <si>
    <t>Dr. Eben Alexander, The Medical Mystery of Near-Death Experience - Skeptiko #190</t>
  </si>
  <si>
    <t>Interview with Dr. Eben Alexander about his new book, Proof of Heaven, and the medical mystery of his NDE.
Join Skeptiko host Alex Tsakiris for an interview with neurosurgeon and author Dr. Eben Alexander about his new book, Proof of Heaven.  During the interview Alexander explains why his medical training did not prepare him for understanding his near-death experience:
For more visit: http://www.skeptiko.com/eben-alexander-the-medical-mystery-of-near-death-experience/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</si>
  <si>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9EefZaCSJPE</t>
  </si>
  <si>
    <t>https://youtu.be/95YEg5TExlc</t>
  </si>
  <si>
    <t>Dr. Victor Stenger, Slams Parapsychology, Calls Stanley Krippner Charlatan - Skeptiko #191</t>
  </si>
  <si>
    <t>Interview with Dr. Victor Stenger about his new book, God and the Folly of Faith, and the science of consciousness and near-death experience.
Join Skeptiko host Alex Tsakiris for an interview with physicist, Atheist and author Dr. Victor Stenger  about his new book, God and the Folly of Faith: The Incompatibility of Science and Religion.  During the interview Stenger explains why he believes many parapsychologists, consciousness researchers and near-death experience researchers are charlatans:
For more visit: http://www.skeptiko.com/victor-stenger-slams-parapsychology-calls-stanley-krippner-charlatan/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</si>
  <si>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95YEg5TExlc</t>
  </si>
  <si>
    <t>2015 07 11</t>
  </si>
  <si>
    <t>https://youtu.be/fVaDYkyRLBI</t>
  </si>
  <si>
    <t>Sam Harris, Parapsychology and PSI  Backwater  of Science - Skeptiko #192</t>
  </si>
  <si>
    <t>Emails from Sam Harris reveal what he really thinks about parapsychology and Psi research.
Join Skeptiko host Alex Tsakiris for a discussion about his recent email correspondence with Dr. Sam Harris. During the discussion Harris’ opinions of Psi research and near-death experience research are discussed:
For more visit: http://www.skeptiko.com/sam-harris-on-parapsychology-the-backwater-of-science/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</si>
  <si>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fVaDYkyRLBI</t>
  </si>
  <si>
    <t>https://youtu.be/3qd9A99btzE</t>
  </si>
  <si>
    <t>Dr. Daryl Bem, Quantum Theory Secret - Skeptiko #193</t>
  </si>
  <si>
    <t>Interviews from the 2012 Parapsychology Association conference with Dr. Daryl Bem, Dr. George Williams, Dr. Athena Drewes and Dr. Robert Van de Castle.
Join Skeptiko host Alex Tsakiris and Dr. Richard Grego for interviews from the 2012  Parapsychology Association conference. During one of the interviews Dr. Daryl Bem reveals the secret psychologists need to know about quantum theory:
For more visit: http://www.skeptiko.com/daryl-bem-quantum-theory-secret-psychologists-need-to-know/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</si>
  <si>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3qd9A99btzE</t>
  </si>
  <si>
    <t>2015 07 10</t>
  </si>
  <si>
    <t>https://youtu.be/6YHfkRcmD7w</t>
  </si>
  <si>
    <t>Dr. Mario Beauregard, An End to Biological Robots - Skeptiko #195</t>
  </si>
  <si>
    <t>Interview with Dr. Mario Beauregard about his new book, Brain Wars, and the battle between old brain science and new brain science.
Join Skeptiko host Alex Tsakiris for an interview with neuroscientist and author Dr. Mario Beauregard about his new book, Brain Wars: 
For more visit: http://www.skeptiko.com/mario-beauregard-end-to-era-of-biological-robots/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</si>
  <si>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6YHfkRcmD7w</t>
  </si>
  <si>
    <t>https://youtu.be/UaXVXePy_wU</t>
  </si>
  <si>
    <t>Rupert Sheldrake, Terrance McKenna and Ralph Abraham, The Dialog Still Matters - Skeptiko #196</t>
  </si>
  <si>
    <t>A look back at a series of dialogs between Rupert Sheldrake, Terrance McKenna and Ralph Abraham.
Join Skeptiko host Alex Tsakiris for a rediscovery of the audio recordings of Rupert Sheldrake, Terrance McKenna and Ralph Abraham.
For more visit: http://www.skeptiko.com/rupert-sheldrake-terrance-mckenna-ralph-abraham-dialog-still-matters/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</si>
  <si>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UaXVXePy_wU</t>
  </si>
  <si>
    <t>2015 07 09</t>
  </si>
  <si>
    <t>https://youtu.be/iXA8oDdqLY4</t>
  </si>
  <si>
    <t>Mike Clelland, Contact with Alien Consciousness - Skeptiko #198</t>
  </si>
  <si>
    <t>Interview with Blogger and UFO researcher Mike Clelland about reports of contact with alien consciousness.
Join Skeptiko host Alex Tsakiris for an interview with Mike Clelland, host of the Hidden Experience Podcast.  During the interview Clelland discusses various account of contact with alien consciousness:
For more visit: http://www.skeptiko.com/mike-clelland-contact-with-alien-consciousness/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</si>
  <si>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iXA8oDdqLY4</t>
  </si>
  <si>
    <t>2015 07 08</t>
  </si>
  <si>
    <t>https://youtu.be/Nx50EjOrcMY</t>
  </si>
  <si>
    <t>Chris White Interview by Alex Tsakiris on Skeptiko #199</t>
  </si>
  <si>
    <t>Interview with Ancient Aliens Debunked filmmaker Chris White who swamps the Ancient Alien theories with science, but relies on Biblical inerrancy for core beliefs.
For more visit http://www.skeptiko.com/conservative-christian-chris-white-debunks-ancient-aliens-theories/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</si>
  <si>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Nx50EjOrcMY</t>
  </si>
  <si>
    <t>https://youtu.be/eEXEvnXLwu8</t>
  </si>
  <si>
    <t xml:space="preserve">Hippies started it, New Agers kept it going, what's next for consciousness culture </t>
  </si>
  <si>
    <t>They may shun religious dogma, and scientific dogma too, but Ken Jordan of Reality Sandwich has tapped into a group that's restarting the consciousness culture revolution. 
Interview with Ken Jordan co-founder and executive editor of Reality Sandwich and Evolver of on the consciousness revolution and its impact on culture. 
Join Skeptiko host Alex Tsakiris for an interview with Ken Jordan about the consciousness revolution and the shifting paradigm in science and our culture:
For more visit: http://www.skeptiko.com/280-ken-jordan-of-reality-sandwich-on-consciousness-culture/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</si>
  <si>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eEXEvnXLwu8</t>
  </si>
  <si>
    <t>2015 07 06</t>
  </si>
  <si>
    <t>https://youtu.be/CbYbmiCFXhU</t>
  </si>
  <si>
    <t>A Look Back at 200 Episodes by Alex Tsakiris on Skeptiko #200</t>
  </si>
  <si>
    <t>Interview with Skeptiko host Alex Tsakiris examines the origins of the show and lessons learned.
For more visit http://www.skeptiko.com/look-back-at-200-episodes/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</si>
  <si>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CbYbmiCFXhU</t>
  </si>
  <si>
    <t>https://youtu.be/THLzGeg_Sw0</t>
  </si>
  <si>
    <t>Ralph Abraham Interview by Alex Tsakiris on Skeptiko #201</t>
  </si>
  <si>
    <t>Interview with chaos theory pioneer Dr. Ralph Abraham offers new insights into how a chaotic model of consciousness might work.
For more visit http://www.skeptiko.com/201-chaos-theory-pioneer-ralph-abraham-on-a-new-model-of-consciousness/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</si>
  <si>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THLzGeg_Sw0</t>
  </si>
  <si>
    <t>2015 07 04</t>
  </si>
  <si>
    <t>https://youtu.be/_iysIF-93Cc</t>
  </si>
  <si>
    <t>Chris Carter Interview by Alex Tsakiris Skeptiko #202</t>
  </si>
  <si>
    <t>Interview with author Chris Carter explores the scientific evidence for the survival of consciousness.
For more visit http://www.skeptiko.com/scientific-evidence-of-afterlife-overwhelming-chris-carter/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</si>
  <si>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_iysIF-93Cc</t>
  </si>
  <si>
    <t>2015 07 03</t>
  </si>
  <si>
    <t>https://youtu.be/4wzFIti2Ib4</t>
  </si>
  <si>
    <t>Robert Bruce Interview by Alex Tsakiris Skeptiko #203</t>
  </si>
  <si>
    <t>Interview with author Out of Body expert and author Robert Bruce explores extended consciousness as an open-minded skeptic.
For more visit http://www.skeptiko.com/out-of-body-experience-expert-robert-on-our-daemon-haunted-world/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</si>
  <si>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4wzFIti2Ib4</t>
  </si>
  <si>
    <t>2015 07 02</t>
  </si>
  <si>
    <t>https://youtu.be/QPjhPfVHn88</t>
  </si>
  <si>
    <t>Julie Beischel Interview by Alex Tsakiris Skeptiko #204</t>
  </si>
  <si>
    <t>Interview with psychic medium researcher Dr. Julie Beischel explores the practical applications of a reading from a psychic medium.
For more visit http://www.skeptiko.com/julie-beischels-does-reading-from-medium-relieve-grief/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</si>
  <si>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QPjhPfVHn88</t>
  </si>
  <si>
    <t>https://youtu.be/HUz_afowKYE</t>
  </si>
  <si>
    <t>Michael Tymn Interview by Alex Tsakiris Skeptiko #205</t>
  </si>
  <si>
    <t>Interview with author and parapsychology investigator Michael Tymn examines the work of Leonora Piper.
For more visit: http://www.skeptiko.com/205-michael-tymn-explores-the-forgotten-history-of-psychic-mediums/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</si>
  <si>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HUz_afowKYE</t>
  </si>
  <si>
    <t>2015 07 01</t>
  </si>
  <si>
    <t>https://youtu.be/h12Zc7q59E0</t>
  </si>
  <si>
    <t>Dr. Julia Assante, Training Us To Talk With Spritis - Skeptiko #208</t>
  </si>
  <si>
    <t>Interview with author, scholar, and psychic medium Dr. Julia Assante challenges our fear of death.
Join Skeptiko host Alex Tsakiris for an interview with Dr. Julia Assante author of, The Last Frontier: Exploring the Afterlife and Transforming Our Fear of Death.  During the interview Assante talks about the effects of technology on spirit communication:
For more visit: http://www.skeptiko.com/julia-assante-technology-training-talk-with-spirits/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</si>
  <si>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h12Zc7q59E0</t>
  </si>
  <si>
    <t>2015 06 30</t>
  </si>
  <si>
    <t>https://youtu.be/tcC_Su0XEhI</t>
  </si>
  <si>
    <t>Rupert Sheldrake Interview by Alex Tsakiris Skeptiko #207</t>
  </si>
  <si>
    <t>Interview with Dr. Rupert Sheldrake about censorship of his Science Set Free lecture.
For more visit http://www.skeptiko.com/rupert-sheldrake-censored/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</si>
  <si>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tcC_Su0XEhI</t>
  </si>
  <si>
    <t>https://youtu.be/ocrWohkTRAY</t>
  </si>
  <si>
    <t>Talat Phillips, Political Activist to Spiritual Seeker - Skeptiko #209</t>
  </si>
  <si>
    <t>Interview with activist and author explores his personal journey with Ayahuasca, ETs, and energy healing.
Join Skeptiko host Alex Tsakiris for an interview with Talat Jonathan Phillips author of, The Electric Jesus: The Healing Journey of a Contemporary Gnostic.  During the interview Phillips talks about finding a balance between the worldly and spiritual pursuits:
For more visit: http://www.skeptiko.com/talat-jonathan-phillips-from-activist-to-spiritual-seeker/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</si>
  <si>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ocrWohkTRAY</t>
  </si>
  <si>
    <t>https://youtu.be/tfRMaWU4Ikk</t>
  </si>
  <si>
    <t>Miguel Conner, Gnostics and Red Pill Alienation - Skeptiko #210</t>
  </si>
  <si>
    <t>Interview with author and Podcast host examines Gnostic themes in our modern culture.
Join Skeptiko host Alex Tsakiris for an interview with Miguel Conner author of, Voices of Gnosticism.  During the interview Conner talks about the limits of Gnostic history:
For more visit: http://www.skeptiko.com/miguel-conner-gnostic-themes/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</si>
  <si>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tfRMaWU4Ikk</t>
  </si>
  <si>
    <t>2015 06 26</t>
  </si>
  <si>
    <t>https://youtu.be/w7gQSpQz8MI</t>
  </si>
  <si>
    <t>Dr. Ardy Clarke, 1,000 Accounts of American Indian Contact with UFO - Skeptiko #211</t>
  </si>
  <si>
    <t>Interview explores the personal accounts of Native Americans and “Star People”.
Join Skeptiko host Alex Tsakiris for an interview with Dr. Ardy Sixkiller Clarke author of, Encounters with the Star People: Untold Stories of American Indians.  During the interview Clarke talks about how a spiritual worldview affects the accounts she’s collected:
For more visit: http://www.skeptiko.com/ardy-sixkiller-clarke-1000-accounts-of-american-indian-contact-with-ufo-phenomena/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</si>
  <si>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w7gQSpQz8MI</t>
  </si>
  <si>
    <t>2015 06 25</t>
  </si>
  <si>
    <t>https://youtu.be/tgEEXFq8CTA</t>
  </si>
  <si>
    <t>Dr. Janet Colli, Trauma of Alien Contact - Skeptiko #212</t>
  </si>
  <si>
    <t>Interview explores the trauma and eventual spiritual transformation of those reporting alien contact.
Join Skeptiko host Alex Tsakiris for an interview with Dr. Janet Colli author of, Sacred Encounters: Spiritual Encounters During Close Encounters.  During the interview Colli talks about how the trauma caused by these experiences:
For more visit: http://www.skeptiko.com/212-clinical-psychologist-dr-janet-colli-treats-trauma-of-alien-contact-experience/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</si>
  <si>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tgEEXFq8CTA</t>
  </si>
  <si>
    <t>https://youtu.be/O0HA16we3kY</t>
  </si>
  <si>
    <t>Earl Lee, Hallucinogenic Mushrooms and Christian Burial Rites - Skeptiko #213</t>
  </si>
  <si>
    <t>Interview explores theory suggesting that hallucinogenic substances were central to the development of religious thought and practices.
Join Skeptiko host Alex Tsakiris for an interview with Earl Lee author of, From the Bodies of the Gods: Psychoactive Plants and the Cults of the Dead.  During the interview Lee talks about his theory:
For more visit: http://www.skeptiko.com/hallucinogenic-mushrooms-and-christian-burial-rites/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</si>
  <si>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O0HA16we3kY</t>
  </si>
  <si>
    <t>2015 06 24</t>
  </si>
  <si>
    <t>https://youtu.be/MNdLCYwtur0</t>
  </si>
  <si>
    <t>Dr. Suzanne Gordon, Looks Deeply into Near Death Experience Cases - Skeptiko #214</t>
  </si>
  <si>
    <t>Interview brings ethnographic perspective to discover the meaning of near-death experiences to those who have had them.
Join Skeptiko host Alex Tsakiris for an interview with Dr. Suzanne Gordon author of, Field Notes From the Light: An Ethnographic Study of the Meaning and Significance of Near-Death Experiences.  During the interview Gordon talks about bringing Ethnography to near-death experience research:
For more visit: http://www.skeptiko.com/suzanne-gordon-looks-deeply-into-near-death-experiences/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</si>
  <si>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MNdLCYwtur0</t>
  </si>
  <si>
    <t>2015 06 23</t>
  </si>
  <si>
    <t>https://youtu.be/aMPZ-xQovtQ</t>
  </si>
  <si>
    <t>Dr. Dean Radin, Urges Science to Examine the Supernormal - Skeptiko #216</t>
  </si>
  <si>
    <t>Interview examines the connection between ancient yoga practices and the science of extended human consciousness.
Join Skeptiko host Alex Tsakiris for an interview with Dr. Dean Radin author of, A Supernormal: Science, Yoga, and the Evidence for Extraordinary Psychic Abilities.  During the interview Radin explains how he science can approach such topics:
For more visit: http://www.skeptiko.com/2165-dr-dean-radin-supernormal/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</si>
  <si>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aMPZ-xQovtQ</t>
  </si>
  <si>
    <t>https://youtu.be/mXsVeIZ7t98</t>
  </si>
  <si>
    <t>Victor Zammit, Lawyer's Evidence for Near Death Experience - Skeptiko #215</t>
  </si>
  <si>
    <t>Interview examines a near-death experience science from a legal perspective.
Join Skeptiko host Alex Tsakiris for an interview with Victor and Wendy Zammit authors of, A Lawyer Presents the Evidence for the Afterlife.  During the interview Zammit explains how he would cross-examine skeptical scientists:
For more visit: http://www.skeptiko.com/215-victor-zammit-lawyers-evidence-for-near-death-experience/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</si>
  <si>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mXsVeIZ7t98</t>
  </si>
  <si>
    <t>2015 06 22</t>
  </si>
  <si>
    <t>https://youtu.be/4j3CAv3noSQ</t>
  </si>
  <si>
    <t>Dr. Gary Marcus, Sandbagged by Near-Death Experience Science - Skeptiko #217</t>
  </si>
  <si>
    <t>Interview examines mainstream psychology’s approach to near-death experience science.
Join Skeptiko host Alex Tsakiris for an interview with Dr. Gary Marcus author of,  Kluge: The Haphazard Evolution of the Human Mind.  During the interview Marcus explains why he’s skeptical of near-death experience science:
For more visit: http://www.skeptiko.com/217-gary-marcus-near-death-experience/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</si>
  <si>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4j3CAv3noSQ</t>
  </si>
  <si>
    <t>https://youtu.be/xi9LYya-pII</t>
  </si>
  <si>
    <t>Steve Miller, Near Death Experience and Christian Doctrine - Skeptiko #218</t>
  </si>
  <si>
    <t>Interview examines whether or not near-death experience research conclusions contradict Christian doctrine of heaven and the afterlife.
Join Skeptiko host Alex Tsakiris for an interview with Steve Miller author of, Near-Death Experiences as Evidence for the Existence of God and Heaven.  During the interview Miller talks about his conclusions:
For more visit: http://www.skeptiko.com/218-steve-miller-does-near-death-experience-contradict-christian-doctrine/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</si>
  <si>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xi9LYya-pII</t>
  </si>
  <si>
    <t>2015 06 19</t>
  </si>
  <si>
    <t>https://youtu.be/nBn1gG4J7rg</t>
  </si>
  <si>
    <t xml:space="preserve">Shaman talk to plants. So what do they say </t>
  </si>
  <si>
    <t>Interview with Simon Green healer and founder of Quantum Life Bodyworks on Shamanism and healing work with plant medicine.
Join Skeptiko host Alex Tsakiris for an interview with Simon Green about his Shamanistic practices and the healing properties of plant medicine:
For more visit: http://www.skeptiko.com/279-simon-green-plant-medicine-spirits/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</si>
  <si>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nBn1gG4J7rg</t>
  </si>
  <si>
    <t>https://youtu.be/qcHL3Fes_PM</t>
  </si>
  <si>
    <t>What makes near-death experiences similar across cultures  L-O-V-E</t>
  </si>
  <si>
    <t>Alex Tsakiris of Skeptiko interviews religious scholar Dr. Gregory Shushan on the parallels between near-death experience accounts across cultures.
Join Skeptiko host Alex Tsakiris for an interview with author and religious studies scholar Dr. Gregory Shushan. During the interview Dr. Shushan offers his opinion on whether or not there is a universal morality to be found in near-death experiences:
For more visit: http://www.skeptiko.com/265-dr-gregory-shushan-cross-cultural-comparison-near-death-experiences/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</si>
  <si>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qcHL3Fes_PM</t>
  </si>
  <si>
    <t>https://youtu.be/JEeYpxa1Z_g</t>
  </si>
  <si>
    <t>PSYCHIC TRIBES. ANTHROPOLOGY’S SURPRISING FINDING.</t>
  </si>
  <si>
    <t>Alex Tsakiris of Skeptiko interviews Anthropologist Jack Hunter on Paranthropology, and the significance of cross-cultural spirit communication for parapsychology.
Join Skeptiko host Alex Tsakiris for an interview with Anthropologist Jack Hunter. During the interview Hunter hypothesizes that cross-cultural ritual may help bolster parapsychology research in the lab:
For more visit: http://www.skeptiko.com/264-jack-hunter-paranthropology-parapsychology/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</si>
  <si>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JEeYpxa1Z_g</t>
  </si>
  <si>
    <t>2015 06 17</t>
  </si>
  <si>
    <t>https://youtu.be/NyssTOXymj8</t>
  </si>
  <si>
    <t xml:space="preserve">Are Christian scholars starting to wake up </t>
  </si>
  <si>
    <t>Alex Tsakiris of Skeptiko interviews Christian mystic Albert LaChance and religious scholar Rebecca Goodwin on experiencing spirituality, and the gap between science and religion.
Join Skeptiko host Alex Tsakiris for an interview with Christian mystic Albert LaChance and religious scholar Rebecca Goodwin. During the interview LaChance explains his methodology for how to bridge the gap between science and religion:
For more visit: http://www.skeptiko.com/263-albert-lachance-the-third-covenant/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</si>
  <si>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NyssTOXymj8</t>
  </si>
  <si>
    <t>https://youtu.be/63dtC93i-4k</t>
  </si>
  <si>
    <t>SCIENCE HAS ITS ENEMIES, BUT THEY MAY NOT BE WHO YOU THINK</t>
  </si>
  <si>
    <t>Will Storr went looking for science’s enemies and found Creationists aren’t the only threat.
Alex Tsakiris of Skeptiko interviews author and journalist Will Storr on science, the scientific method and why we believe what we believe. 
Join Skeptiko host Alex Tsakiris for an interview with investigative journalist &amp; author Will Storr. During the interview Storr explains how the scientific method can help us transcend our often-times muddled thinking processes:
For more visit: http://www.skeptiko.com/262-will-storr-enemies-of-science/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</si>
  <si>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63dtC93i-4k</t>
  </si>
  <si>
    <t>2015 06 16</t>
  </si>
  <si>
    <t>https://youtu.be/pqpMBqChuX8</t>
  </si>
  <si>
    <t>Alex Tsakiris, Why Science Is Wrong…About Almost Everything - skeptiko #261</t>
  </si>
  <si>
    <t>An Exploration of Skeptiko 3.0 and Why Science Is Wrong…About Almost Everything.
Join Skeptiko host Alex Tsakiris as he officially announces the release of his new book Why Science Is Wrong…About Almost Everything.
Join Skeptiko host Alex Tsakiris for an interview with Miami attorney and ET experiencer Rey Hernandez.  During the interview Hernandez explains how several dramatic extraterrestrial encounters, with multiple credible witnesses, led him to advocacy work on behalf of contactees:
For more visit: http://www.skeptiko.com/261-science-wrong-almost-everything/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</si>
  <si>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pqpMBqChuX8</t>
  </si>
  <si>
    <t>https://youtu.be/nltR0MqFi1M</t>
  </si>
  <si>
    <t>Rey Hernandez, Attorney Supports UFO Contactees - skeptiko #260</t>
  </si>
  <si>
    <t>Interview with attorney Rey Hernandez on the UFO experience that led to the creation of the Foundation for Research into Extraterrestrial Encounters.
Join Skeptiko host Alex Tsakiris for an interview with Miami attorney and ET experiencer Rey Hernandez.  During the interview Hernandez explains how several dramatic extraterrestrial encounters, with multiple credible witnesses, led him to advocacy work on behalf of contactees:
For more visit: http://www.skeptiko.com/260-rey-hernandez-supports-ufo-contact/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</si>
  <si>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nltR0MqFi1M</t>
  </si>
  <si>
    <t>2015 06 14</t>
  </si>
  <si>
    <t>https://youtu.be/3803IFncl7U</t>
  </si>
  <si>
    <t>Alzheimer patient rises from deathbed, regains memory to recite poem, then passes away.</t>
  </si>
  <si>
    <t>Dr. Michael Nahm is a biologist and researcher on the remarkable phenomenon known as terminal lucidity.
Interview with Dr. Michael Nahm biologist and researcher on the phenomenon known as terminal lucidity and its connection to near-death experience science.
Join Skeptiko host Alex Tsakiris for an interview with Dr. Michael Nahm to discuss his reports on patients who experience brief periods of unexplainable lucidity before death:
For more visit: http://www.skeptiko.com/278michael-nahm-terminal-lucidity/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</si>
  <si>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3803IFncl7U</t>
  </si>
  <si>
    <t>2015 06 11</t>
  </si>
  <si>
    <t>https://youtu.be/_cq38BD9DAA</t>
  </si>
  <si>
    <t>The worst assumption you could ever make about your health.</t>
  </si>
  <si>
    <t>Interview with Frank Huguenard about his new Beyond Me film and his exploration of spontaneous healing and science's failed assumptions.
Interview with Frank Huguenard about his film Beyond Me and the institutional dogmatism of mainstream science.
Join Skeptiko host Alex Tsakiris for an interview with Frank Huguenard about extended consciousness and science’s assumptions:
For more visit: http://www.skeptiko.com/277-frank-huguenard-beyond-mindbrain/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</si>
  <si>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_cq38BD9DAA</t>
  </si>
  <si>
    <t>https://youtu.be/hv5t95vZ-FY</t>
  </si>
  <si>
    <t xml:space="preserve">IS NEAR-DEATH EXPERIENCE RESEARCH SCIENTIFICALLY RESPECTABLE </t>
  </si>
  <si>
    <t>Interview with Dr. Alan Hugenot about the future of near-death experience research.
Interview with Dr. Alan Hugenot a near-death experiencer and nationally recognized expert in physics and mechanical engineering, about the future of near-death experience research.
Join Skeptiko host Alex Tsakiris for an interview with Dr. Alan Hugenot to discuss his near-death experience, and the future of near-death experience research:
For more visit: http://www.skeptiko.com/276-alan-hugenot-nde-research/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</si>
  <si>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hv5t95vZ-FY</t>
  </si>
  <si>
    <t>https://youtu.be/fmw-7pSVU0o</t>
  </si>
  <si>
    <t xml:space="preserve">Is Christianity worth saving </t>
  </si>
  <si>
    <t>Mark Vernon reveals how progressive Christians struggle with their tradition’s past while holding on to the promise of spiritual transformation.
Alex Tsakiris of Skeptiko interviews author Mark Vernon about the institution of religion and whether Christianity is worth saving.
Join Skeptiko host Alex Tsakiris for an interview with Mark Vernon to discuss the contrasts between Eastern and Western spiritual traditions and the future of Christianity:
For more visit: http://www.skeptiko.com/275-mark-vernon-is-christianity-worth-saving/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</si>
  <si>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fmw-7pSVU0o</t>
  </si>
  <si>
    <t>2015 06 10</t>
  </si>
  <si>
    <t>https://youtu.be/9KZWvbv28A8</t>
  </si>
  <si>
    <t>He goes toe-to-toe with science big wigs... and so far he's undefeated.</t>
  </si>
  <si>
    <t>This philosopher has a new take on who we… and his conclusions don’t still sit well with mainstream science types
Alex Tsakiris of Skeptiko interviews Dr. Bernardo Kastrup, author of Brief Peeks Beyond about the shortcomings of science's reigning paradigm of materialism.
Join Skeptiko host Alex Tsakiris for an interview with Dr. Bernardo Kastrup to discuss his work on the nature of consciousness and the widespread influence of materialism:
For more visit: http://www.skeptiko.com/274-bernardo-kastrup-why-our-culture-is-materialistic/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</si>
  <si>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9KZWvbv28A8</t>
  </si>
  <si>
    <t>2015 06 09</t>
  </si>
  <si>
    <t>https://youtu.be/tR1tz14nfog</t>
  </si>
  <si>
    <t>Phillip Comella, Can Science Transform Us - Skeptiko #272</t>
  </si>
  <si>
    <t>Alex Tsakiris of Skeptiko interviews Phillip Comella, about The Collapse of Materialism and whether a scientific understanding of consciousness can lead to spirituality.
Join Skeptiko host Alex Tsakiris for an interview with Phillip Comella to discuss his book, The Collapse of Materialism: Visions of Science, Dreams of God.
For more visit: http://www.skeptiko.com/272-phillip-comella-can-science-lead-to-spiritual-transformation/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</si>
  <si>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tR1tz14nfog</t>
  </si>
  <si>
    <t>2015 06 08</t>
  </si>
  <si>
    <t>https://youtu.be/UMtb0LyWhvI</t>
  </si>
  <si>
    <t xml:space="preserve">UN says African-American women 20 times more HIV AIDS. Racist or just stupid </t>
  </si>
  <si>
    <t>Distinguished professor, Dr. Henry Bauer, is perhaps the only person brave enough to tackle controversial subjects like the connection between HIV and AIDS.
Alex Tsakiris of Skeptiko interviews Dr. Henry Bauer, Professor Emeritus of Chemistry &amp; Science and author of Dogmatism in Science and Medicine, about scientific research and its dogmatic assertions. 
Join Skeptiko host Alex Tsakiris for an interview with Dr. Henry Bauer to discuss the misleading claims of scientific research such as the statistics on HIV-AIDS:
For more visit: http://www.skeptiko.com/273-henry-bauer-science-wrong-about-aids/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</si>
  <si>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UMtb0LyWhvI</t>
  </si>
  <si>
    <t>2015 04 23</t>
  </si>
  <si>
    <t>https://youtu.be/MnU3sZbL9Es</t>
  </si>
  <si>
    <t>Howard Storm Interview by Alex Tsakiris Skeptiko #254</t>
  </si>
  <si>
    <t>Join Skeptiko host Alex Tsakiris for an interview with Howard Storm about his book, My Descent Into Death: A Second Chance at Life. During the interview Storm discusses his Christian interpretation of the near-death experience.
For more visit http://www.skeptiko.com/254-howard-storm-transformed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</si>
  <si>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MnU3sZbL9Es</t>
  </si>
  <si>
    <t>2015 04 18</t>
  </si>
  <si>
    <t>https://youtu.be/spcHvItCj4c</t>
  </si>
  <si>
    <t>Homeopathy is still joke within medicine... he's changing that.</t>
  </si>
  <si>
    <t>Dr. Larry Malerba shows why the success of complementary and holistic medicine can be traced to a paradigm shift in science.
Alex Tsakiris of Skeptiko interviews Dr. Larry Malerba, about holistic medicine and how scientific materialism fails medicine.
Join Skeptiko host Alex Tsakiris for an interview with Dr. Larry Malerba to discuss his work with homeopathy and the limitations of materialistic medical science:
For more visit http://www.skeptiko.com/271-dr-larry-malerba-how-materialism-fails-medicine/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</si>
  <si>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spcHvItCj4c</t>
  </si>
  <si>
    <t>2015 04 01</t>
  </si>
  <si>
    <t>https://youtu.be/iW-7NPjwtEU</t>
  </si>
  <si>
    <t>The Dalai Lama is loved by by millions, so why is this professor demanding he step down</t>
  </si>
  <si>
    <t>ASU Professor Lawrence Krauss is outraged over the Dalai Lama's belief in reincarnation.
Alex Tsakiris of Skeptiko interviews theoretical physicist Dr. Lawrence Krauss about whether reincarnation is nonsense and why the Dalai Lama should step down.
Join Skeptiko host Alex Tsakiris for an interview with Dr. Lawrence Krauss, author of A Universe From Nothing. During the interview Professor Krauss discusses his film “The Unbelievers”, and his call for the Dalai Lama to resign:
For more visit: http://www.skeptiko.com/270-lawrence-krauss-calls-for-dalai-lama-to-step-down/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</si>
  <si>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iW-7NPjwtEU</t>
  </si>
  <si>
    <t>2015 03 27</t>
  </si>
  <si>
    <t>https://youtu.be/RUnTTvKCgEg</t>
  </si>
  <si>
    <t xml:space="preserve">How this science reporter get caught stretching the truth </t>
  </si>
  <si>
    <t>Michael Shermer is a skeptical of an afterlife, but he might have gone too far when reporting the evidence for near-death experience.
Alex Tsakiris of Skeptiko interviews Dr. Michael Shermer, author of The Moral Arc, about morality, and near-death experience science reporting.
Join Skeptiko host Alex Tsakiris for an interview with Dr. Michael Shermer, founder of Skeptic magazine, and author of The Moral Arc. During the interview Dr. Shermer discusses how his interpretation of a peer-reviewed near-death experience research paper outraged the researcher:
For more visit: http://www.skeptiko.com/269-michael-shermer-skeptical-science-reporting/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</si>
  <si>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RUnTTvKCgEg</t>
  </si>
  <si>
    <t>2015 03 20</t>
  </si>
  <si>
    <t>https://youtu.be/3MuHJCYjXuc</t>
  </si>
  <si>
    <t>Why Skeptics are Wrong by Alex Tsakiris on Skeptiko #238</t>
  </si>
  <si>
    <t>Join host Alex Tsakiris for a summation of research demonstration of  psychic medium communication.  Tsakiris also discusses his plans for a book exploring why skeptical arguments often stand in contrast to the best available research.
For more visit http://www.skeptiko.com/238-why-skeptics-are-wrong-about-psychics-mediums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</si>
  <si>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3MuHJCYjXuc</t>
  </si>
  <si>
    <t>https://youtu.be/FhEAbmpRG38</t>
  </si>
  <si>
    <t>Rick Archer Interview by Alex Tsakiris Skeptiko #206</t>
  </si>
  <si>
    <t>Interview with Rick Archer host of the website and Youtube channel, Buddha at the Gas Pump.
For more visit http://www.skeptiko.com/rick-archer-buddha-at-the-gas-pump/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</si>
  <si>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FhEAbmpRG38</t>
  </si>
  <si>
    <t>2015 03 13</t>
  </si>
  <si>
    <t>https://youtu.be/7J8LrBnaJxU</t>
  </si>
  <si>
    <t>WHY MEDIATION AND SCIENCE ARE ON A COLLISION COURSE</t>
  </si>
  <si>
    <t>Dan Harris is a star at ABC News, but his investigation of meditation and science turned into more than a news story.
Alex Tsakiris of Skeptiko interviews Dan Harris, author of 10% Happier about his experiences with meditation, and the larger question of whether meditation defies science’s understanding of consciousness and the relationship between mind and body.
March 9, 2015 – DEL MAR, Calif. — Join Skeptiko host Alex Tsakiris for an interview with Dan Harris, ABC news journalist and author of 10% Happier: How I Tamed the Voice in My Head, Reduced Stress Without Losing My Edge, and Found Self-Help That Actually Works-A True Story. Harris discusses his experiences with meditation and the scientific evidence suggesting it can enhance one’s happiness:
For more visit: http://www.skeptiko.com/268-dan-harris-does-meditation-defy-science/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</si>
  <si>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7J8LrBnaJxU</t>
  </si>
  <si>
    <t>2015 02 25</t>
  </si>
  <si>
    <t>https://youtu.be/VCOPNGPiMfI</t>
  </si>
  <si>
    <t xml:space="preserve">Has a Harvard-trained psychologist unlocked the secret to enlightenment </t>
  </si>
  <si>
    <t>This Harvard-trained researcher is trying to unlock the secrets of enlightenment and put it into an online course.
Alex Tsakiris of Skeptiko interviews Dr. Jeffery Martin, Harvard-trained social scientist and researcher on enlightenment about whether enlightenment can be taught.
Join Skeptiko host Alex Tsakiris for an interview with Harvard-trained social scientist Dr. Martin. During the interview Martin discusses the goals of his research on transformational states:
For more visit: http://www.skeptiko.com/267-jeffery-martin-can-enlightenment-be-taught/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</si>
  <si>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VCOPNGPiMfI</t>
  </si>
  <si>
    <t>2015 02 19</t>
  </si>
  <si>
    <t>https://youtu.be/I0Mkw-tKN4A</t>
  </si>
  <si>
    <t>THE INTERNET IS DOING SOMETHING NO ONE EXPECTED INCREASING SPIRITUAL ENLIGHTENMENT</t>
  </si>
  <si>
    <t>After 20 years as a meditation teacher Rick Archer turned to podcasting to bring 100s spiritual teachers to the public.
Interview with Rick Archer, host of Buddha at the Gas Pump (BATGAP.com), about enlightenment and how it’s changing our scientific culture.
Rick Archer from Buddha at the Gas Pump (BATGAP.com) joined Alex Tsakiris of Skeptiko for a discussion about the current enlightenment movement Rick sees expanding within our culture.
For more visit: http://www.skeptiko.com/266-rick-archer-can-consciousness-change-culture/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</si>
  <si>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I0Mkw-tKN4A</t>
  </si>
  <si>
    <t>2015 02 11</t>
  </si>
  <si>
    <t>https://youtu.be/VtHzDMwQ9fw</t>
  </si>
  <si>
    <t>David Lane Interview by Alex Tsakiris on Skeptiko #240</t>
  </si>
  <si>
    <t>Join Skeptiko host Alex Tsakiris for an interview with Mt. San Antonio College Professor of Philosophy, Dr. David Lane. During the interview Lane offers a different perspective on Dr. Churchland’s materialistic explanation of the mind.
For more visit http://www.skeptiko.com/240-david-lane-patricia-churchland-part-2/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</si>
  <si>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VtHzDMwQ9fw</t>
  </si>
  <si>
    <t>https://youtu.be/H4ui_pXYroI</t>
  </si>
  <si>
    <t>Tim Freke Interview by Alex Tsakiris on Skeptiko #249</t>
  </si>
  <si>
    <t>Join Skeptiko host Alex Tsakiris for an interview with Tim Freke,  author of, The Mystery Experience. During the interview Freke discusses what science has become.
For more visit http://www.skeptiko.com/249-tim-freke-soul-crushing-science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</si>
  <si>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H4ui_pXYroI</t>
  </si>
  <si>
    <t>https://youtu.be/M2whKR8lbqI</t>
  </si>
  <si>
    <t>John Michael Greer Interview by Alex Tsakiris on Skeptiko #258</t>
  </si>
  <si>
    <t>John Michael Greer interview by Skeptiko host Alex Tsakiris. During the interview Greer challenges the notion that our history is one of progress through science and technology.  
For more visit http://www.skeptiko.com/258-john-michael-greer-myth-of-progress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</si>
  <si>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M2whKR8lbqI</t>
  </si>
  <si>
    <t>https://youtu.be/RMN1FqjOvIo</t>
  </si>
  <si>
    <t>Bernadette Doran Interview by Alex Tsakiris on Skeptiko #252</t>
  </si>
  <si>
    <t>Join Skeptiko host Alex Tsakiris for an interview with Bernadette Doran of Equilibrium Energy + Education.  The interview is included in Tsakiris’ soon to be published book, Why Science is Wrong: About Almost Everything.
For more visit http://www.skeptiko.com/252-bernadette-doran-on-energy-healing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</si>
  <si>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RMN1FqjOvIo</t>
  </si>
  <si>
    <t>https://youtu.be/S-A9jyV2WE4</t>
  </si>
  <si>
    <t>Dr. Jeffrey Schwartz Interview by Alex Tsakiris on Skeptiko #250</t>
  </si>
  <si>
    <t>Join Skeptiko host Alex Tsakiris for an interview with Dr. Jeffrey Schwartz,  author of, The Mind and the Brain. During the interview Schwartz discusses the limits of materialistic science:
For more visit http://www.skeptiko.com/250-dr-jeffrey-schwartz-sciences-inability-to-explain-personhood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</si>
  <si>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S-A9jyV2WE4</t>
  </si>
  <si>
    <t>https://youtu.be/skmDfnfA4gY</t>
  </si>
  <si>
    <t>Howard Storm Interview by Alex Tsakiris on Skeptiko #254</t>
  </si>
  <si>
    <t>skmDfnfA4gY</t>
  </si>
  <si>
    <t>https://youtu.be/wHpVklV6i7U</t>
  </si>
  <si>
    <t>Bernard Kastrup Interview by Alex Tsakiris on Skeptiko #248</t>
  </si>
  <si>
    <t>Join Skeptiko host Alex Tsakiris for an interview with Bernardo Kastrup, PhD.,  author of, Why Materialism Is Baloney. During the interview Kastrup discusses human consciousness as an emergent property of the brain.
For more visit http://www.skeptiko.com/248-bernardo-kastrup-materialism-is-baloney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</si>
  <si>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wHpVklV6i7U</t>
  </si>
  <si>
    <t>https://youtu.be/K-jEn_opz9w</t>
  </si>
  <si>
    <t>Dr. Donald DeGracia Interview by Alex Tsakiris on Skeptiko #256</t>
  </si>
  <si>
    <t>Join Skeptiko host Alex Tsakiris for an interview with Dr. Donald DeGracia about his book, What is Science? During the interview DeGracia contrasts Western science with Yogic thought.
For more visit http://www.skeptiko.com/256-don-degracia-what-is-science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</si>
  <si>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K-jEn_opz9w</t>
  </si>
  <si>
    <t>https://youtu.be/MTSy0u0CDtY</t>
  </si>
  <si>
    <t>Ian McCormack Interview by Alex Tsakiris on Skeptiko #255</t>
  </si>
  <si>
    <t>Join Skeptiko host Alex Tsakiris for an interview with Ian McCormack about his book, A Glimpse of Eternity.  During the interview McCormack explains his Christian interpretation of the near-death experience spirt encounters.
For more visit http://www.skeptiko.com/255-ian-mccomacks-exclusively-christian-near-death-expeience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</si>
  <si>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MTSy0u0CDtY</t>
  </si>
  <si>
    <t>https://youtu.be/OuQiW1RiryY</t>
  </si>
  <si>
    <t>Dr. Diane Powell Interview by Alex Tsakiris on Skeptiko #257</t>
  </si>
  <si>
    <t>Join Skeptiko host Alex Tsakiris for an interview with neuroscientist, psychiatrist and author Dr. Diane Powell.  During the interview Powell discusses her latest telepathy research working with mathematically gifted autistic savant children.
For more visit http://www.skeptiko.com/257-diane-powell-telepathy-among-autistic-savant-children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</si>
  <si>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OuQiW1RiryY</t>
  </si>
  <si>
    <t>https://youtu.be/T_kVGUSeXU0</t>
  </si>
  <si>
    <t>Suzanne Taylor Interview by Alex Tsakiris on Skeptiko #253</t>
  </si>
  <si>
    <t>Join Skeptiko host Alex Tsakiris for an interview with Suzanne Taylor creator of the acclaimed documentary film, What on Earth? Inside the Crop Circle Mystery.  During the interview Taylor explain why crop circles defy explanation.
For more visit http://www.skeptiko.com/253-suzanne-taylor-scientific-mystery-of-crop-circles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</si>
  <si>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T_kVGUSeXU0</t>
  </si>
  <si>
    <t>https://youtu.be/tq-spsaYF_I</t>
  </si>
  <si>
    <t>Patricia Pearson Interview by Alex Tsakiris on Skeptiko #251</t>
  </si>
  <si>
    <t>Join Skeptiko host Alex Tsakiris for an interview with Patricia Pearson,  author of, Opening Heaven’s Door, Investigating Stories of Life, Death and What Comes After. During the interview Pearson discusses the willful ignorance of the science media.
For more visit http://www.skeptiko.com/251-patricia-pearson-journalist-tackles-survival-of-consciousness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</si>
  <si>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tq-spsaYF_I</t>
  </si>
  <si>
    <t>https://youtu.be/xT2XDRGN5ac</t>
  </si>
  <si>
    <t>Jim Tucker Interview by Alex Tsakiris on Skeptiko #239</t>
  </si>
  <si>
    <t>Join Skeptiko host Alex Tsakiris for an interview with University of Virginia, Professor of Psychiatry and Neurobehavioral Sciences Dr. Jim Tucker, M.D. about his new book,  Return to Life: Extraordinary Cases of Children Who Remember Past Lives.  During the interview Tucker talks about the database he’s compiled.
For more visit http://www.skeptiko.com/239-dr-jim-tucker-database-of-past-life-memories/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</si>
  <si>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xT2XDRGN5ac</t>
  </si>
  <si>
    <t>https://youtu.be/89PXnHjGkDA</t>
  </si>
  <si>
    <t>Michael Graziano Interview by Alex Tsakiris on Skeptiko #246</t>
  </si>
  <si>
    <t>Join Skeptiko host Alex Tsakiris for an interview with Princeton neuroscientist Dr. Michel Graziano. During the interview Graziano likens near-death experience research to Astrology.
For more visit http://www.skeptiko.com/246-michael-graziano-near-death-experience-astrology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</si>
  <si>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89PXnHjGkDA</t>
  </si>
  <si>
    <t>https://youtu.be/6Hf5GaE3YrI</t>
  </si>
  <si>
    <t>John Loftus Interview by Alex Tsakiris on Skeptiko #221</t>
  </si>
  <si>
    <t>Interview with atheist and Christian debunker John Loftus examines the philosophy of atheism.
For more visit 
http://www.skeptiko.com/221-atheist-john-loftus-biological-robot/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</si>
  <si>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6Hf5GaE3YrI</t>
  </si>
  <si>
    <t>https://youtu.be/A_o32F5omFw</t>
  </si>
  <si>
    <t>Rome Viharo Interview by Alex Tsakiris on Skeptiko #236</t>
  </si>
  <si>
    <t>Join Skeptiko host Alex Tsakiris for an interview with social media consultant and Wikipedia cyber bullying victim Rome Viharo.  During the interview Viharo discusses the changes he sought to make in the bio page of biologist Rupert Sheldrake.
For more visit http://www.skeptiko.com/236-rome-viharo-wikipedia-we-have-a-problem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</si>
  <si>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A_o32F5omFw</t>
  </si>
  <si>
    <t>https://youtu.be/HHI1cjQ6Wnw</t>
  </si>
  <si>
    <t>Acharya S. Interview by Alex Tsakiris on Skeptiko #226</t>
  </si>
  <si>
    <t>Acharya S. Examines the Effects of Myth-Making on Christianity
Interview with religion and mythology scholar Acharya S. (D.M. Murdock) examines the effects of early Christianity on other religions of the time. Join Skeptiko host Alex Tsakiris for an interview with Acharya S. author of, Who Was Jesus? 
For more visit http://www.skeptiko.com/226-acharya-s-examines-myth-making-and-christianity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</si>
  <si>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HHI1cjQ6Wnw</t>
  </si>
  <si>
    <t>https://youtu.be/LIxyldq7CDg</t>
  </si>
  <si>
    <t>Dr. David Jacobs Interview by Alex Tsakiris on Skeptiko #230</t>
  </si>
  <si>
    <t>Join Skeptiko host Alex Tsakiris for an interview with Dr. David Jacobs author of, UFOs &amp; Abductions: Challenging the Borders of Knowledge.  During the interview Jacobs talks about science’s responsibility to investigate the topic.
For more visit http://www.skeptiko.com/230-david-jacobs-academia-alien-contact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</si>
  <si>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LIxyldq7CDg</t>
  </si>
  <si>
    <t>https://youtu.be/UaDCQrfh77s</t>
  </si>
  <si>
    <t>Dr. Patricia Churchland Interview by Alex Tsakiris on Skeptiko #237</t>
  </si>
  <si>
    <t>Join Skeptiko host Alex Tsakiris for an interview with University of California, San Diego philosophy professor Dr. Patricia Churchland.  During the interview Dr. Churchland seems flustered over questions about near-death experience science.
For more visit http://www.skeptiko.com/237-patricia-churchland-sandbagged-by-near-death-experience/#disqus_thread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</si>
  <si>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UaDCQrfh77s</t>
  </si>
  <si>
    <t>https://youtu.be/d8od1o9rX4c</t>
  </si>
  <si>
    <t>Defining Rules of New Skeptiko Forum by Alex Tsakiris on Skeptiko #227</t>
  </si>
  <si>
    <t>With the launch of the new Skeptiko forum forum moderators are asking listeners of the show to recommend the level and type of moderation that should be implemented.  Skeptiko host Alex Tsakiris explains.
For more visit http://www.skeptiko.com/227-new-skeptiko-forum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</si>
  <si>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d8od1o9rX4c</t>
  </si>
  <si>
    <t>https://youtu.be/xbaMerMmcyo</t>
  </si>
  <si>
    <t>Greg Taylor Interview by Alex Tsakiris on Skeptiko #232</t>
  </si>
  <si>
    <t>Join Skeptiko host Alex Tsakiris for an interview with Greg Taylor.  During the interview Taylor talks about his research into deathbed vision.
For more visit http://www.skeptiko.com/232-greg-taylor-there-probably-is-an-afterlife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</si>
  <si>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xbaMerMmcyo</t>
  </si>
  <si>
    <t>https://youtu.be/3QiX-za1Qh8</t>
  </si>
  <si>
    <t>Stephen Law Interview by Alex Tsakiris on Skeptiko #219</t>
  </si>
  <si>
    <t>Join Skeptiko host Alex Tsakiris for an interview with Dr. Stephen Law author of, Believing Bullshit: How Not to Get Sucked into an Intellectual Black Hole.  
For more visit http://www.skeptiko.com/219-dr-stephen-law-extraordinary-claims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</si>
  <si>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3QiX-za1Qh8</t>
  </si>
  <si>
    <t>https://youtu.be/OXQ0EwXUDNI</t>
  </si>
  <si>
    <t>Dr. David Jacobs Interview by Alex Tsakiris on Skeptiko #231</t>
  </si>
  <si>
    <t>Join Skeptiko host Alex Tsakiris for part two of his interview with Dr. David Jacobs.  During the interview Jacobs talks about abductions and spiritually transformative experiences.
For more visit http://www.skeptiko.com/231-dr-david-jacobs-dismisses-spiritual-alien-abduction-stories/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</si>
  <si>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OXQ0EwXUDNI</t>
  </si>
  <si>
    <t>https://youtu.be/a7ifz4ak7qY</t>
  </si>
  <si>
    <t>Dr. John Searle Interview by Alex Tsakiris on Skeptiko #224</t>
  </si>
  <si>
    <t>Interview with esteemed Berkeley philosopher and consciousness researcher Dr. John Searle examines the state of academic consciousness research.
For more visit http://www.skeptiko.com/224-john-searle-and-the-science-bullies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</si>
  <si>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a7ifz4ak7qY</t>
  </si>
  <si>
    <t>https://youtu.be/h9zKwB9xfns</t>
  </si>
  <si>
    <t>Scott De Tamble Interview by Alex Tsakiris on Skeptiko #243</t>
  </si>
  <si>
    <t>Join Skeptiko host Alex Tsakiris for an interview with regression specialist Scott De Tamble. During the interview De Tamble explains the regression process.
For more visit http://www.skeptiko.com/243-scott-de-tamble-explores-lives-between-lives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</si>
  <si>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h9zKwB9xfns</t>
  </si>
  <si>
    <t>https://youtu.be/0D1AH3WXbUk</t>
  </si>
  <si>
    <t>Esquire's Proof of Heaven Expose DEBUNKED #220</t>
  </si>
  <si>
    <t>Interview with Robert Mays reveals a disturbing pattern of misrepresentation and distortion in Luke Dittrich’s Proof of Heaven expose published in Esquire Magazine.
For more visit http://www.skeptiko.com/220-esquire-proof-of-heaven-expose-debunked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</si>
  <si>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0D1AH3WXbUk</t>
  </si>
  <si>
    <t>https://youtu.be/0I0C7YQuXL4</t>
  </si>
  <si>
    <t>Dr. Todd Dufresne Interview by Alex Tsakiris on Skeptiko #235</t>
  </si>
  <si>
    <t>Join Skeptiko host Alex Tsakiris for an interview with Lakehead University Philosophy Professor Dr. Todd Dufresne.  During the interview Dufresne examines Freud’s deceptions from a modern academic perspective.
For more visit http://www.skeptiko.com/235-todd-dufresne-freud-deception/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</si>
  <si>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0I0C7YQuXL4</t>
  </si>
  <si>
    <t>https://youtu.be/1CG0zyTQp-A</t>
  </si>
  <si>
    <t>Russ Baker Interview by Alex Tsakiris on Skeptiko #244</t>
  </si>
  <si>
    <t>Join Skeptiko host Alex Tsakiris for an interview with investigative journalist and best-selling author, Russ Baker. During the interview Baker discusses how the term “conspiracy theory” is used.
For more visit http://www.skeptiko.com/244-russ-baker-conspiracy-theories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</si>
  <si>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1CG0zyTQp-A</t>
  </si>
  <si>
    <t>https://youtu.be/Xc1LeVip7no</t>
  </si>
  <si>
    <t>Mary Rodwell Interview by Alex Tsakiris on Skeptiko #233</t>
  </si>
  <si>
    <t>Join Skeptiko host Alex Tsakiris for an interview with Mary Rodwell.  During the interview Rodwell talks about how her research into alien encounters has caused her to re-think our approach to other extraordinary experiences.
For more visit http://www.skeptiko.com/233-mary-rodwell-extrodinary-human-experieences-matter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</si>
  <si>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Xc1LeVip7no</t>
  </si>
  <si>
    <t>https://youtu.be/eYjnCV2ccco</t>
  </si>
  <si>
    <t>Dr. Jimo Borjigin Interview by Alex Tsakiris on Skeptiko #223</t>
  </si>
  <si>
    <t>Join Skeptiko host Alex Tsakiris for a look at two interviews that shed light on recent reports suggesting a scientific explanation for near-death experiences has been discovered in the work of Dr. Jimo Borjigin, at the University of Michigan.
For more visit http://www.skeptiko.com/223-dumbest-explanation-yet-for-near-death-experience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</si>
  <si>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eYjnCV2ccco</t>
  </si>
  <si>
    <t>https://youtu.be/VcpW7ijTWNg</t>
  </si>
  <si>
    <t>Joseph Atwill Interview by Alex Tsakiris on Skeptiko #241</t>
  </si>
  <si>
    <t>Join Skeptiko host Alex Tsakiris for an interview with Joseph Atwill author of, Caesar’s Messiah. During the interview Atwill offers a different explanation for the origins of the gospels.
For more visit http://www.skeptiko.com/241-joseph-atwill-repsonds-to-caesars-messiah-critics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</si>
  <si>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VcpW7ijTWNg</t>
  </si>
  <si>
    <t>https://youtu.be/Xe1k494V-aw</t>
  </si>
  <si>
    <t>Oliver Hockenhull Interview by Alex Tsakiris on Skeptiko #242</t>
  </si>
  <si>
    <t>Join Skeptiko host Alex Tsakiris for an interview with Oliver Hockenhull, director of, Neurons to Nirvana. During the interview Hockenhull explores the links between psychedelics and consciousness.
For more visit http://www.skeptiko.com/242-oliver-hockenhull-neurons-to-nirvana/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</si>
  <si>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Xe1k494V-aw</t>
  </si>
  <si>
    <t>https://youtu.be/_G6QNbryGRw</t>
  </si>
  <si>
    <t>Peter Russel Interview by Alex Tsakiris on Skeptiko #245</t>
  </si>
  <si>
    <t>Join Skeptiko host Alex Tsakiris for an interview with author and consciousness expert, Peter Russell. During the interview Russell discusses how the term science views consciousness.
For more visit http://www.skeptiko.com/245-peter-russell-science-ignores-consciousness/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</si>
  <si>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_G6QNbryGRw</t>
  </si>
  <si>
    <t>https://youtu.be/a6fkpdwyhys</t>
  </si>
  <si>
    <t>Jean Charles Chabot Interview by Alex Tsakiris on Skeptiko #222</t>
  </si>
  <si>
    <t>Join Skeptiko host Alex Tsakiris for an interview with Montreal-based hypnotherapist Jean-Charles Chabot.  During the interview Chabot talks about the use of regression therapy in overcoming phobias:
For more visit http://www.skeptiko.com/222-jean-charles-chabot-spiritual-hypnosis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</si>
  <si>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a6fkpdwyhys</t>
  </si>
  <si>
    <t>https://youtu.be/aRqNuVV-RSg</t>
  </si>
  <si>
    <t>Rick Archer &amp; John Collins Interview by Alex Tsakiris on Skeptiko #234</t>
  </si>
  <si>
    <t>Join Skeptiko host Alex Tsakiris for an interview on Global Warming, science and spirituality with Rick Archer from Buddha at the Gas Pump and John Collins from Maharishi University.  During the interview the group discusses some common misconceptions about global warming and how our desire to maintain an illusion of control over climate leads to doomed-to-fail policy decisions.  The group also has a lively debate on some of the accepted truths of Climate Change.
For more visit http://www.skeptiko.com/234-global-warming-climate-change-and-our-illusion-of-control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</si>
  <si>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aRqNuVV-RSg</t>
  </si>
  <si>
    <t>https://youtu.be/b33yVwYRDRE</t>
  </si>
  <si>
    <t>Kevin Williams Interview by Alex Tsakiris on Skeptiko #225</t>
  </si>
  <si>
    <t>Interview with Kevin Williams creator of one of the leading website portals on Near-Death Experience science.
For more visit
http://www.skeptiko.com/225-kevin-williams-creator-of-near-death-com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</si>
  <si>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b33yVwYRDRE</t>
  </si>
  <si>
    <t>https://youtu.be/jndfO_J3bxQ</t>
  </si>
  <si>
    <t>Roy Davies Interview by Alex Tsakiris on Skeptiko #247</t>
  </si>
  <si>
    <t>For more visit http://www.skeptiko.com/247-roy-davies-exposes-darwin-plagiarism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</si>
  <si>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jndfO_J3bxQ</t>
  </si>
  <si>
    <t>https://youtu.be/4PM3tMo9wxY</t>
  </si>
  <si>
    <t>5 things you need to know about Skeptiko by Alex Tsakiris #229</t>
  </si>
  <si>
    <t>A re-introduction of the podcast explains how the host approaches the intersection of science and spirituality.
For more visit http://www.skeptiko.com/229-5-things-about-skeptiko/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</si>
  <si>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4PM3tMo9wxY</t>
  </si>
  <si>
    <t>https://youtu.be/F5G_GXizDqQ</t>
  </si>
  <si>
    <t>Mary Rodwell Interview by Alex Tsakiris on Skeptiko #228</t>
  </si>
  <si>
    <t>Join Skeptiko host Alex Tsakiris for an interview with Mary Rodwell, author of, Awakening.  During the interview Rodwell talks about the power of personal experience.
For more visit 
http://www.skeptiko.com/228-mary-rodwell-advocates-for-alien-contactees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</si>
  <si>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F5G_GXizDqQ</t>
  </si>
  <si>
    <t>2015 01 08</t>
  </si>
  <si>
    <t>https://youtu.be/1GD0RF6D5bM</t>
  </si>
  <si>
    <t>Loyd Auerbach Interview by Alex Tsakiris on Skeptiko #259</t>
  </si>
  <si>
    <t>Join Skeptiko host Alex Tsakiris for an interview with author and parapsychologist Loyd Auerbach. During the interview Auerbach explains the origins of remote viewing programs within US Army Intelligence and Soviet/Russian Intelligence organizations.
For more visit http://www.skeptiko.com/259-loyd-auerbach-history-psychic-spying
Skeptiko.com is the #1 podcast covering the science of human consciousness. We cover six main categories: 
- Near-death experience science and the ever growing body of peer-reviewed research surrounding it.
- Parapsychology and science that defies our current understanding of consciousness.
- Consciousness research and the every expanding scientific understanding of who we are.
- Spirituality and the implications of new scientific discoveries to our understanding of it.
- Others and the strangeness of close encounters.
- Skepticism and what we should make of the "Skeptics".</t>
  </si>
  <si>
    <t>1GD0RF6D5bM</t>
  </si>
  <si>
    <t>2013 02 06</t>
  </si>
  <si>
    <t>https://youtu.be/Lpm36kDRaXA</t>
  </si>
  <si>
    <t>199. Conservative Christian Chris White Debunks Ancient Alien Theories</t>
  </si>
  <si>
    <t>Interview with Ancient Aliens Debunked filmmaker Chris White who swamps the Ancient Alien theories with science, but relies on Biblical inerrancy for core beliefs.</t>
  </si>
  <si>
    <t>Lpm36kDRaXA</t>
  </si>
  <si>
    <t>2012 12 13</t>
  </si>
  <si>
    <t>https://youtu.be/zGe2fpQ0ryE</t>
  </si>
  <si>
    <t>Dr. Mario Beauregard Sees an End to the Era of Biological Robots -- Video</t>
  </si>
  <si>
    <t>Interview with Dr. Mario Beauregard about his new book, Brain Wars, and the battle between old brain science and new brain science.</t>
  </si>
  <si>
    <t>zGe2fpQ0ryE</t>
  </si>
  <si>
    <t>2012 09 19</t>
  </si>
  <si>
    <t>https://youtu.be/SiAFmh7WqKA</t>
  </si>
  <si>
    <t>Dr. William Bengston's Hands On Healing Research Ignored by Cancer Industry</t>
  </si>
  <si>
    <t>Interview with St. Josephs College sociology professor Dr. William Bengston examines his extensive scientific research into hands on healing.
You can read the transcript of this interview at skeptiko.com</t>
  </si>
  <si>
    <t>SiAFmh7WqKA</t>
  </si>
  <si>
    <t>2012 09 06</t>
  </si>
  <si>
    <t>https://youtu.be/0_CnzAQJE1E</t>
  </si>
  <si>
    <t>Dr. Rupert Sheldrake Sets Science Free From Dogma</t>
  </si>
  <si>
    <t>Interview examines how scientific assumptions about materialism and consciousness have constrained us.</t>
  </si>
  <si>
    <t>0_CnzAQJE1E</t>
  </si>
  <si>
    <t>2012 08 30</t>
  </si>
  <si>
    <t>https://youtu.be/R3oeooz_h48</t>
  </si>
  <si>
    <t>R3oeooz_h48</t>
  </si>
  <si>
    <t>2012 07 29</t>
  </si>
  <si>
    <t>https://youtu.be/5IhGhFsHByc</t>
  </si>
  <si>
    <t>Dr. Raymond Moody Interview -- What is After Death</t>
  </si>
  <si>
    <t>Alex Tsakiris interview with psychologist and renown near-death experience researcher Dr. Raymond Moody.  He discusses how our language and system of logic limits our understanding of near-death experience accounts.</t>
  </si>
  <si>
    <t>5IhGhFsHByc</t>
  </si>
  <si>
    <t>2012 07 27</t>
  </si>
  <si>
    <t>https://youtu.be/xYZoX4N5_YQ</t>
  </si>
  <si>
    <t>Dr. Eben Alexander's Near-Death Experience Interview</t>
  </si>
  <si>
    <t>Neurosurgeon Dr. Eben Alexander's Near-Death Experience Defies Medical Model of Consciousness</t>
  </si>
  <si>
    <t>xYZoX4N5_YQ</t>
  </si>
  <si>
    <t>2012 07 26</t>
  </si>
  <si>
    <t>https://youtu.be/RgkEZeztbGE</t>
  </si>
  <si>
    <t>Robert Perry on the Science of Synchronicity</t>
  </si>
  <si>
    <t>Interview by Alex Tsakiris examines research into synchronicity, coincidence, spirituality and the paranormal.</t>
  </si>
  <si>
    <t>RgkEZeztbGE</t>
  </si>
  <si>
    <t>2012 07 20</t>
  </si>
  <si>
    <t>https://youtu.be/HgsiiqVok8U</t>
  </si>
  <si>
    <t>Nancy Evans Bush on Encountering Near Death Experience Hell -- Video</t>
  </si>
  <si>
    <t>Interview with author and past president of the International Association of Near Death Studies examines research into negative near death experiences.</t>
  </si>
  <si>
    <t>HgsiiqVok8U</t>
  </si>
  <si>
    <t>2012 07 14</t>
  </si>
  <si>
    <t>https://youtu.be/jqrHAUHSzDk</t>
  </si>
  <si>
    <t>Steve Volk - Fringe-ology - Skeptics Mislead Video</t>
  </si>
  <si>
    <t>Join Skeptiko host Alex Tsakiris for an interview with Philadelphia-based journalist and author of Fringe-ology, Steve Volk.  During the interview Volk discusses the limits of science.</t>
  </si>
  <si>
    <t>jqrHAUHSzDk</t>
  </si>
  <si>
    <t>2009 11 19</t>
  </si>
  <si>
    <t>https://youtu.be/5zGY-2WAAzc</t>
  </si>
  <si>
    <t>Remote Viewer, Major Paul H. Smith on Goats &amp; Ronson</t>
  </si>
  <si>
    <t>Join Host Alex Tsakiris for a discussion with remote viewer and former U.S. Army psychic spy, retired Major Paul H. Smith.  The hour long interview explores the science of remote viewing portrayed in the film, The Men Who Stare at Goats and role Major Smith played in the StarGate project.</t>
  </si>
  <si>
    <t>5zGY-2WAAzc</t>
  </si>
  <si>
    <t>2009 10 12</t>
  </si>
  <si>
    <t>https://youtu.be/dfLeeKjk-O0</t>
  </si>
  <si>
    <t>Dr. Rupert Sheldrake talks about his collaborations with Dr. Chris French</t>
  </si>
  <si>
    <t>Visit www.skeptiko for more interviews.</t>
  </si>
  <si>
    <t>dfLeeKjk-O0</t>
  </si>
  <si>
    <t>2009 09 30</t>
  </si>
  <si>
    <t>https://youtu.be/9TWwjBFYRhc</t>
  </si>
  <si>
    <t>Dr. Chris French on Rupert Sheldrake's Telephone Telepathy</t>
  </si>
  <si>
    <t>9TWwjBFYRhc</t>
  </si>
  <si>
    <t>2008 04 23</t>
  </si>
  <si>
    <t>https://youtu.be/yr3IK0EryqM</t>
  </si>
  <si>
    <t>Psychic Dog Experiment 2</t>
  </si>
  <si>
    <t>Telepathic link lets dog knows when owner is coming home.  For more listen to the podcast at Skeptiko</t>
  </si>
  <si>
    <t>yr3IK0EryqM</t>
  </si>
  <si>
    <t>2008 04 10</t>
  </si>
  <si>
    <t>https://youtu.be/SvOzdqnTE2I</t>
  </si>
  <si>
    <t>Psychic Dog Experiment</t>
  </si>
  <si>
    <t>Can you and your dog develop a telepathic link? Here's a podcast about this: http://www.skeptiko.com/index.php?id=51</t>
  </si>
  <si>
    <t>SvOzdqnTE2I</t>
  </si>
</sst>
</file>

<file path=xl/styles.xml><?xml version="1.0" encoding="utf-8"?>
<styleSheet xmlns="http://schemas.openxmlformats.org/spreadsheetml/2006/main">
  <numFmts count="4">
    <numFmt numFmtId="44" formatCode="_-&quot;£&quot;* #,##0.00_-;\-&quot;£&quot;* #,##0.00_-;_-&quot;£&quot;* &quot;-&quot;??_-;_-@_-"/>
    <numFmt numFmtId="41" formatCode="_-* #,##0_-;\-* #,##0_-;_-* &quot;-&quot;_-;_-@_-"/>
    <numFmt numFmtId="43" formatCode="_-* #,##0.00_-;\-* #,##0.00_-;_-*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b/>
      <sz val="11"/>
      <color theme="1"/>
      <name val="Calibri"/>
      <charset val="0"/>
      <scheme val="minor"/>
    </font>
    <font>
      <sz val="11"/>
      <color theme="1"/>
      <name val="Calibri"/>
      <charset val="0"/>
      <scheme val="minor"/>
    </font>
    <font>
      <sz val="11"/>
      <color rgb="FF9C0006"/>
      <name val="Calibri"/>
      <charset val="0"/>
      <scheme val="minor"/>
    </font>
    <font>
      <sz val="11"/>
      <color theme="0"/>
      <name val="Calibri"/>
      <charset val="0"/>
      <scheme val="minor"/>
    </font>
    <font>
      <b/>
      <sz val="11"/>
      <color theme="3"/>
      <name val="Calibri"/>
      <charset val="134"/>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006100"/>
      <name val="Calibri"/>
      <charset val="0"/>
      <scheme val="minor"/>
    </font>
    <font>
      <sz val="11"/>
      <color rgb="FF3F3F76"/>
      <name val="Calibri"/>
      <charset val="0"/>
      <scheme val="minor"/>
    </font>
    <font>
      <sz val="11"/>
      <color rgb="FFFA7D00"/>
      <name val="Calibri"/>
      <charset val="0"/>
      <scheme val="minor"/>
    </font>
    <font>
      <b/>
      <sz val="11"/>
      <color rgb="FF3F3F3F"/>
      <name val="Calibri"/>
      <charset val="0"/>
      <scheme val="minor"/>
    </font>
    <font>
      <b/>
      <sz val="11"/>
      <color rgb="FFFA7D00"/>
      <name val="Calibri"/>
      <charset val="0"/>
      <scheme val="minor"/>
    </font>
    <font>
      <sz val="11"/>
      <color rgb="FF9C6500"/>
      <name val="Calibri"/>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4"/>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6" fillId="2"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10" borderId="3" applyNumberFormat="0" applyAlignment="0" applyProtection="0">
      <alignment vertical="center"/>
    </xf>
    <xf numFmtId="0" fontId="12" fillId="0" borderId="4" applyNumberFormat="0" applyFill="0" applyAlignment="0" applyProtection="0">
      <alignment vertical="center"/>
    </xf>
    <xf numFmtId="0" fontId="4" fillId="15" borderId="5" applyNumberFormat="0" applyFont="0" applyAlignment="0" applyProtection="0">
      <alignment vertical="center"/>
    </xf>
    <xf numFmtId="0" fontId="6" fillId="7" borderId="0" applyNumberFormat="0" applyBorder="0" applyAlignment="0" applyProtection="0">
      <alignment vertical="center"/>
    </xf>
    <xf numFmtId="0" fontId="13" fillId="0" borderId="0" applyNumberFormat="0" applyFill="0" applyBorder="0" applyAlignment="0" applyProtection="0">
      <alignment vertical="center"/>
    </xf>
    <xf numFmtId="0" fontId="6" fillId="17"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9" fillId="0" borderId="6" applyNumberFormat="0" applyFill="0" applyAlignment="0" applyProtection="0">
      <alignment vertical="center"/>
    </xf>
    <xf numFmtId="0" fontId="9" fillId="0" borderId="0" applyNumberFormat="0" applyFill="0" applyBorder="0" applyAlignment="0" applyProtection="0">
      <alignment vertical="center"/>
    </xf>
    <xf numFmtId="0" fontId="18" fillId="20" borderId="7" applyNumberFormat="0" applyAlignment="0" applyProtection="0">
      <alignment vertical="center"/>
    </xf>
    <xf numFmtId="0" fontId="8" fillId="9" borderId="0" applyNumberFormat="0" applyBorder="0" applyAlignment="0" applyProtection="0">
      <alignment vertical="center"/>
    </xf>
    <xf numFmtId="0" fontId="17" fillId="19" borderId="0" applyNumberFormat="0" applyBorder="0" applyAlignment="0" applyProtection="0">
      <alignment vertical="center"/>
    </xf>
    <xf numFmtId="0" fontId="20" fillId="21" borderId="9" applyNumberFormat="0" applyAlignment="0" applyProtection="0">
      <alignment vertical="center"/>
    </xf>
    <xf numFmtId="0" fontId="6" fillId="4" borderId="0" applyNumberFormat="0" applyBorder="0" applyAlignment="0" applyProtection="0">
      <alignment vertical="center"/>
    </xf>
    <xf numFmtId="0" fontId="21" fillId="21" borderId="7" applyNumberFormat="0" applyAlignment="0" applyProtection="0">
      <alignment vertical="center"/>
    </xf>
    <xf numFmtId="0" fontId="19" fillId="0" borderId="8" applyNumberFormat="0" applyFill="0" applyAlignment="0" applyProtection="0">
      <alignment vertical="center"/>
    </xf>
    <xf numFmtId="0" fontId="5" fillId="0" borderId="2" applyNumberFormat="0" applyFill="0" applyAlignment="0" applyProtection="0">
      <alignment vertical="center"/>
    </xf>
    <xf numFmtId="0" fontId="7" fillId="3" borderId="0" applyNumberFormat="0" applyBorder="0" applyAlignment="0" applyProtection="0">
      <alignment vertical="center"/>
    </xf>
    <xf numFmtId="0" fontId="22" fillId="23" borderId="0" applyNumberFormat="0" applyBorder="0" applyAlignment="0" applyProtection="0">
      <alignment vertical="center"/>
    </xf>
    <xf numFmtId="0" fontId="8" fillId="22" borderId="0" applyNumberFormat="0" applyBorder="0" applyAlignment="0" applyProtection="0">
      <alignment vertical="center"/>
    </xf>
    <xf numFmtId="0" fontId="6" fillId="25"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6" fillId="14" borderId="0" applyNumberFormat="0" applyBorder="0" applyAlignment="0" applyProtection="0">
      <alignment vertical="center"/>
    </xf>
    <xf numFmtId="0" fontId="6" fillId="32" borderId="0" applyNumberFormat="0" applyBorder="0" applyAlignment="0" applyProtection="0">
      <alignment vertical="center"/>
    </xf>
    <xf numFmtId="0" fontId="8" fillId="13" borderId="0" applyNumberFormat="0" applyBorder="0" applyAlignment="0" applyProtection="0">
      <alignment vertical="center"/>
    </xf>
    <xf numFmtId="0" fontId="8" fillId="18" borderId="0" applyNumberFormat="0" applyBorder="0" applyAlignment="0" applyProtection="0">
      <alignment vertical="center"/>
    </xf>
    <xf numFmtId="0" fontId="6" fillId="24" borderId="0" applyNumberFormat="0" applyBorder="0" applyAlignment="0" applyProtection="0">
      <alignment vertical="center"/>
    </xf>
    <xf numFmtId="0" fontId="8" fillId="16" borderId="0" applyNumberFormat="0" applyBorder="0" applyAlignment="0" applyProtection="0">
      <alignment vertical="center"/>
    </xf>
    <xf numFmtId="0" fontId="6" fillId="12" borderId="0" applyNumberFormat="0" applyBorder="0" applyAlignment="0" applyProtection="0">
      <alignment vertical="center"/>
    </xf>
    <xf numFmtId="0" fontId="6" fillId="30" borderId="0" applyNumberFormat="0" applyBorder="0" applyAlignment="0" applyProtection="0">
      <alignment vertical="center"/>
    </xf>
    <xf numFmtId="0" fontId="8" fillId="11" borderId="0" applyNumberFormat="0" applyBorder="0" applyAlignment="0" applyProtection="0">
      <alignment vertical="center"/>
    </xf>
    <xf numFmtId="0" fontId="6" fillId="26" borderId="0" applyNumberFormat="0" applyBorder="0" applyAlignment="0" applyProtection="0">
      <alignment vertical="center"/>
    </xf>
    <xf numFmtId="0" fontId="8" fillId="6" borderId="0" applyNumberFormat="0" applyBorder="0" applyAlignment="0" applyProtection="0">
      <alignment vertical="center"/>
    </xf>
    <xf numFmtId="0" fontId="8" fillId="29" borderId="0" applyNumberFormat="0" applyBorder="0" applyAlignment="0" applyProtection="0">
      <alignment vertical="center"/>
    </xf>
    <xf numFmtId="0" fontId="6" fillId="28" borderId="0" applyNumberFormat="0" applyBorder="0" applyAlignment="0" applyProtection="0">
      <alignment vertical="center"/>
    </xf>
    <xf numFmtId="0" fontId="8" fillId="5"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HpVFfDra5HY" TargetMode="External"/><Relationship Id="rId98" Type="http://schemas.openxmlformats.org/officeDocument/2006/relationships/hyperlink" Target="https://youtu.be/BtlnW6rRjrE" TargetMode="External"/><Relationship Id="rId97" Type="http://schemas.openxmlformats.org/officeDocument/2006/relationships/hyperlink" Target="https://youtu.be/kVRCluASEGU" TargetMode="External"/><Relationship Id="rId96" Type="http://schemas.openxmlformats.org/officeDocument/2006/relationships/hyperlink" Target="https://youtu.be/2q1OlrW8jF8" TargetMode="External"/><Relationship Id="rId95" Type="http://schemas.openxmlformats.org/officeDocument/2006/relationships/hyperlink" Target="https://youtu.be/F7iAdpDXlzY" TargetMode="External"/><Relationship Id="rId94" Type="http://schemas.openxmlformats.org/officeDocument/2006/relationships/hyperlink" Target="https://youtu.be/4oE9bTl3AXE" TargetMode="External"/><Relationship Id="rId93" Type="http://schemas.openxmlformats.org/officeDocument/2006/relationships/hyperlink" Target="https://youtu.be/YVNp4y6bvYw" TargetMode="External"/><Relationship Id="rId92" Type="http://schemas.openxmlformats.org/officeDocument/2006/relationships/hyperlink" Target="https://youtu.be/5FWNQfRNRQ4" TargetMode="External"/><Relationship Id="rId91" Type="http://schemas.openxmlformats.org/officeDocument/2006/relationships/hyperlink" Target="https://youtu.be/X0SbbLcdMtQ" TargetMode="External"/><Relationship Id="rId90" Type="http://schemas.openxmlformats.org/officeDocument/2006/relationships/hyperlink" Target="https://youtu.be/53PKKNtN5F4" TargetMode="External"/><Relationship Id="rId9" Type="http://schemas.openxmlformats.org/officeDocument/2006/relationships/hyperlink" Target="https://youtu.be/mDK3JrepW64" TargetMode="External"/><Relationship Id="rId89" Type="http://schemas.openxmlformats.org/officeDocument/2006/relationships/hyperlink" Target="https://youtu.be/cb3G9tEGobs" TargetMode="External"/><Relationship Id="rId88" Type="http://schemas.openxmlformats.org/officeDocument/2006/relationships/hyperlink" Target="https://youtu.be/9eaZHGMTmOs" TargetMode="External"/><Relationship Id="rId87" Type="http://schemas.openxmlformats.org/officeDocument/2006/relationships/hyperlink" Target="https://youtu.be/ro3rE-Lnywo" TargetMode="External"/><Relationship Id="rId86" Type="http://schemas.openxmlformats.org/officeDocument/2006/relationships/hyperlink" Target="https://youtu.be/YK8CLrORyE8" TargetMode="External"/><Relationship Id="rId85" Type="http://schemas.openxmlformats.org/officeDocument/2006/relationships/hyperlink" Target="https://youtu.be/a1p0Q98EbEE" TargetMode="External"/><Relationship Id="rId84" Type="http://schemas.openxmlformats.org/officeDocument/2006/relationships/hyperlink" Target="https://youtu.be/l85gQGSZT2M" TargetMode="External"/><Relationship Id="rId83" Type="http://schemas.openxmlformats.org/officeDocument/2006/relationships/hyperlink" Target="https://youtu.be/aaoLDaVdqhM" TargetMode="External"/><Relationship Id="rId82" Type="http://schemas.openxmlformats.org/officeDocument/2006/relationships/hyperlink" Target="https://youtu.be/4xf3q8KLHuM" TargetMode="External"/><Relationship Id="rId81" Type="http://schemas.openxmlformats.org/officeDocument/2006/relationships/hyperlink" Target="https://youtu.be/QLWNmO76zpU" TargetMode="External"/><Relationship Id="rId80" Type="http://schemas.openxmlformats.org/officeDocument/2006/relationships/hyperlink" Target="https://youtu.be/W_iq3EGNr0U" TargetMode="External"/><Relationship Id="rId8" Type="http://schemas.openxmlformats.org/officeDocument/2006/relationships/hyperlink" Target="https://youtu.be/pPBsn2xEHDI" TargetMode="External"/><Relationship Id="rId79" Type="http://schemas.openxmlformats.org/officeDocument/2006/relationships/hyperlink" Target="https://youtu.be/qiaPNw4c3GQ" TargetMode="External"/><Relationship Id="rId78" Type="http://schemas.openxmlformats.org/officeDocument/2006/relationships/hyperlink" Target="https://youtu.be/4sXCCZZJUrg" TargetMode="External"/><Relationship Id="rId77" Type="http://schemas.openxmlformats.org/officeDocument/2006/relationships/hyperlink" Target="https://youtu.be/mymceP8gqAs" TargetMode="External"/><Relationship Id="rId76" Type="http://schemas.openxmlformats.org/officeDocument/2006/relationships/hyperlink" Target="https://youtu.be/OXtxiXi8lb4" TargetMode="External"/><Relationship Id="rId75" Type="http://schemas.openxmlformats.org/officeDocument/2006/relationships/hyperlink" Target="https://youtu.be/8ZMwHHCP1R8" TargetMode="External"/><Relationship Id="rId74" Type="http://schemas.openxmlformats.org/officeDocument/2006/relationships/hyperlink" Target="https://youtu.be/R2uM0Iyrd6w" TargetMode="External"/><Relationship Id="rId73" Type="http://schemas.openxmlformats.org/officeDocument/2006/relationships/hyperlink" Target="https://youtu.be/I4-JklXX9NM" TargetMode="External"/><Relationship Id="rId72" Type="http://schemas.openxmlformats.org/officeDocument/2006/relationships/hyperlink" Target="https://youtu.be/yJVZw63SdOE" TargetMode="External"/><Relationship Id="rId71" Type="http://schemas.openxmlformats.org/officeDocument/2006/relationships/hyperlink" Target="https://youtu.be/YLFlVlWYIzw" TargetMode="External"/><Relationship Id="rId70" Type="http://schemas.openxmlformats.org/officeDocument/2006/relationships/hyperlink" Target="https://youtu.be/69JV5jzJuFI" TargetMode="External"/><Relationship Id="rId7" Type="http://schemas.openxmlformats.org/officeDocument/2006/relationships/hyperlink" Target="https://youtu.be/YSlCvDo5tls" TargetMode="External"/><Relationship Id="rId69" Type="http://schemas.openxmlformats.org/officeDocument/2006/relationships/hyperlink" Target="https://youtu.be/tBG85CWOXqg" TargetMode="External"/><Relationship Id="rId68" Type="http://schemas.openxmlformats.org/officeDocument/2006/relationships/hyperlink" Target="https://youtu.be/BD9iGG4X_6A" TargetMode="External"/><Relationship Id="rId67" Type="http://schemas.openxmlformats.org/officeDocument/2006/relationships/hyperlink" Target="https://youtu.be/WvE31LBKv14" TargetMode="External"/><Relationship Id="rId66" Type="http://schemas.openxmlformats.org/officeDocument/2006/relationships/hyperlink" Target="https://youtu.be/vn-5pWHQnMQ" TargetMode="External"/><Relationship Id="rId65" Type="http://schemas.openxmlformats.org/officeDocument/2006/relationships/hyperlink" Target="https://youtu.be/IbZJJ9_JkfU" TargetMode="External"/><Relationship Id="rId64" Type="http://schemas.openxmlformats.org/officeDocument/2006/relationships/hyperlink" Target="https://youtu.be/2z_Mf5UaqZk" TargetMode="External"/><Relationship Id="rId63" Type="http://schemas.openxmlformats.org/officeDocument/2006/relationships/hyperlink" Target="https://youtu.be/EmC5L9xvUFo" TargetMode="External"/><Relationship Id="rId62" Type="http://schemas.openxmlformats.org/officeDocument/2006/relationships/hyperlink" Target="https://youtu.be/Yyhi-NPa7QU" TargetMode="External"/><Relationship Id="rId61" Type="http://schemas.openxmlformats.org/officeDocument/2006/relationships/hyperlink" Target="https://youtu.be/vOtZPfioFoY" TargetMode="External"/><Relationship Id="rId60" Type="http://schemas.openxmlformats.org/officeDocument/2006/relationships/hyperlink" Target="https://youtu.be/2jYQi0qpn5A" TargetMode="External"/><Relationship Id="rId6" Type="http://schemas.openxmlformats.org/officeDocument/2006/relationships/hyperlink" Target="https://youtu.be/LSZlv1_eQaw" TargetMode="External"/><Relationship Id="rId59" Type="http://schemas.openxmlformats.org/officeDocument/2006/relationships/hyperlink" Target="https://youtu.be/7fLM1zuJnDU" TargetMode="External"/><Relationship Id="rId58" Type="http://schemas.openxmlformats.org/officeDocument/2006/relationships/hyperlink" Target="https://youtu.be/_t4yhCeYIhs" TargetMode="External"/><Relationship Id="rId57" Type="http://schemas.openxmlformats.org/officeDocument/2006/relationships/hyperlink" Target="https://youtu.be/8i-Q0MTJFls" TargetMode="External"/><Relationship Id="rId56" Type="http://schemas.openxmlformats.org/officeDocument/2006/relationships/hyperlink" Target="https://youtu.be/uU77w47g_H4" TargetMode="External"/><Relationship Id="rId55" Type="http://schemas.openxmlformats.org/officeDocument/2006/relationships/hyperlink" Target="https://youtu.be/vQRfPPqb60s" TargetMode="External"/><Relationship Id="rId54" Type="http://schemas.openxmlformats.org/officeDocument/2006/relationships/hyperlink" Target="https://youtu.be/lSulKfTCito" TargetMode="External"/><Relationship Id="rId53" Type="http://schemas.openxmlformats.org/officeDocument/2006/relationships/hyperlink" Target="https://youtu.be/sy00mydX9Q8" TargetMode="External"/><Relationship Id="rId52" Type="http://schemas.openxmlformats.org/officeDocument/2006/relationships/hyperlink" Target="https://youtu.be/rn0N7-GetDo" TargetMode="External"/><Relationship Id="rId51" Type="http://schemas.openxmlformats.org/officeDocument/2006/relationships/hyperlink" Target="https://youtu.be/NNbfYdjnT5M" TargetMode="External"/><Relationship Id="rId50" Type="http://schemas.openxmlformats.org/officeDocument/2006/relationships/hyperlink" Target="https://youtu.be/MKYlyv0lqBE" TargetMode="External"/><Relationship Id="rId5" Type="http://schemas.openxmlformats.org/officeDocument/2006/relationships/hyperlink" Target="https://youtu.be/QBnMrZTML3E" TargetMode="External"/><Relationship Id="rId49" Type="http://schemas.openxmlformats.org/officeDocument/2006/relationships/hyperlink" Target="https://youtu.be/KBuEde0WGjI" TargetMode="External"/><Relationship Id="rId48" Type="http://schemas.openxmlformats.org/officeDocument/2006/relationships/hyperlink" Target="https://youtu.be/UVBvSvl8dc8" TargetMode="External"/><Relationship Id="rId47" Type="http://schemas.openxmlformats.org/officeDocument/2006/relationships/hyperlink" Target="https://youtu.be/hAoqpDhKuVI" TargetMode="External"/><Relationship Id="rId46" Type="http://schemas.openxmlformats.org/officeDocument/2006/relationships/hyperlink" Target="https://youtu.be/yY10prZ7igg" TargetMode="External"/><Relationship Id="rId45" Type="http://schemas.openxmlformats.org/officeDocument/2006/relationships/hyperlink" Target="https://youtu.be/0jr0ah4nUig" TargetMode="External"/><Relationship Id="rId44" Type="http://schemas.openxmlformats.org/officeDocument/2006/relationships/hyperlink" Target="https://youtu.be/tcXow6LecJM" TargetMode="External"/><Relationship Id="rId43" Type="http://schemas.openxmlformats.org/officeDocument/2006/relationships/hyperlink" Target="https://youtu.be/Dff-fHefLbg" TargetMode="External"/><Relationship Id="rId42" Type="http://schemas.openxmlformats.org/officeDocument/2006/relationships/hyperlink" Target="https://youtu.be/LhRI_LW-RGA" TargetMode="External"/><Relationship Id="rId419" Type="http://schemas.openxmlformats.org/officeDocument/2006/relationships/hyperlink" Target="https://youtu.be/SvOzdqnTE2I" TargetMode="External"/><Relationship Id="rId418" Type="http://schemas.openxmlformats.org/officeDocument/2006/relationships/hyperlink" Target="https://youtu.be/yr3IK0EryqM" TargetMode="External"/><Relationship Id="rId417" Type="http://schemas.openxmlformats.org/officeDocument/2006/relationships/hyperlink" Target="https://youtu.be/9TWwjBFYRhc" TargetMode="External"/><Relationship Id="rId416" Type="http://schemas.openxmlformats.org/officeDocument/2006/relationships/hyperlink" Target="https://youtu.be/dfLeeKjk-O0" TargetMode="External"/><Relationship Id="rId415" Type="http://schemas.openxmlformats.org/officeDocument/2006/relationships/hyperlink" Target="https://youtu.be/5zGY-2WAAzc" TargetMode="External"/><Relationship Id="rId414" Type="http://schemas.openxmlformats.org/officeDocument/2006/relationships/hyperlink" Target="https://youtu.be/jqrHAUHSzDk" TargetMode="External"/><Relationship Id="rId413" Type="http://schemas.openxmlformats.org/officeDocument/2006/relationships/hyperlink" Target="https://youtu.be/HgsiiqVok8U" TargetMode="External"/><Relationship Id="rId412" Type="http://schemas.openxmlformats.org/officeDocument/2006/relationships/hyperlink" Target="https://youtu.be/RgkEZeztbGE" TargetMode="External"/><Relationship Id="rId411" Type="http://schemas.openxmlformats.org/officeDocument/2006/relationships/hyperlink" Target="https://youtu.be/xYZoX4N5_YQ" TargetMode="External"/><Relationship Id="rId410" Type="http://schemas.openxmlformats.org/officeDocument/2006/relationships/hyperlink" Target="https://youtu.be/5IhGhFsHByc" TargetMode="External"/><Relationship Id="rId41" Type="http://schemas.openxmlformats.org/officeDocument/2006/relationships/hyperlink" Target="https://youtu.be/1uhqawNuWFw" TargetMode="External"/><Relationship Id="rId409" Type="http://schemas.openxmlformats.org/officeDocument/2006/relationships/hyperlink" Target="https://youtu.be/R3oeooz_h48" TargetMode="External"/><Relationship Id="rId408" Type="http://schemas.openxmlformats.org/officeDocument/2006/relationships/hyperlink" Target="https://youtu.be/0_CnzAQJE1E" TargetMode="External"/><Relationship Id="rId407" Type="http://schemas.openxmlformats.org/officeDocument/2006/relationships/hyperlink" Target="https://youtu.be/SiAFmh7WqKA" TargetMode="External"/><Relationship Id="rId406" Type="http://schemas.openxmlformats.org/officeDocument/2006/relationships/hyperlink" Target="https://youtu.be/zGe2fpQ0ryE" TargetMode="External"/><Relationship Id="rId405" Type="http://schemas.openxmlformats.org/officeDocument/2006/relationships/hyperlink" Target="https://youtu.be/Lpm36kDRaXA" TargetMode="External"/><Relationship Id="rId404" Type="http://schemas.openxmlformats.org/officeDocument/2006/relationships/hyperlink" Target="https://youtu.be/1GD0RF6D5bM" TargetMode="External"/><Relationship Id="rId403" Type="http://schemas.openxmlformats.org/officeDocument/2006/relationships/hyperlink" Target="https://youtu.be/F5G_GXizDqQ" TargetMode="External"/><Relationship Id="rId402" Type="http://schemas.openxmlformats.org/officeDocument/2006/relationships/hyperlink" Target="https://youtu.be/4PM3tMo9wxY" TargetMode="External"/><Relationship Id="rId401" Type="http://schemas.openxmlformats.org/officeDocument/2006/relationships/hyperlink" Target="https://youtu.be/jndfO_J3bxQ" TargetMode="External"/><Relationship Id="rId400" Type="http://schemas.openxmlformats.org/officeDocument/2006/relationships/hyperlink" Target="https://youtu.be/b33yVwYRDRE" TargetMode="External"/><Relationship Id="rId40" Type="http://schemas.openxmlformats.org/officeDocument/2006/relationships/hyperlink" Target="https://youtu.be/ZY6HsdpqNpU" TargetMode="External"/><Relationship Id="rId4" Type="http://schemas.openxmlformats.org/officeDocument/2006/relationships/hyperlink" Target="https://youtu.be/OKM6fpBEs1k" TargetMode="External"/><Relationship Id="rId399" Type="http://schemas.openxmlformats.org/officeDocument/2006/relationships/hyperlink" Target="https://youtu.be/aRqNuVV-RSg" TargetMode="External"/><Relationship Id="rId398" Type="http://schemas.openxmlformats.org/officeDocument/2006/relationships/hyperlink" Target="https://youtu.be/a6fkpdwyhys" TargetMode="External"/><Relationship Id="rId397" Type="http://schemas.openxmlformats.org/officeDocument/2006/relationships/hyperlink" Target="https://youtu.be/_G6QNbryGRw" TargetMode="External"/><Relationship Id="rId396" Type="http://schemas.openxmlformats.org/officeDocument/2006/relationships/hyperlink" Target="https://youtu.be/Xe1k494V-aw" TargetMode="External"/><Relationship Id="rId395" Type="http://schemas.openxmlformats.org/officeDocument/2006/relationships/hyperlink" Target="https://youtu.be/VcpW7ijTWNg" TargetMode="External"/><Relationship Id="rId394" Type="http://schemas.openxmlformats.org/officeDocument/2006/relationships/hyperlink" Target="https://youtu.be/eYjnCV2ccco" TargetMode="External"/><Relationship Id="rId393" Type="http://schemas.openxmlformats.org/officeDocument/2006/relationships/hyperlink" Target="https://youtu.be/Xc1LeVip7no" TargetMode="External"/><Relationship Id="rId392" Type="http://schemas.openxmlformats.org/officeDocument/2006/relationships/hyperlink" Target="https://youtu.be/1CG0zyTQp-A" TargetMode="External"/><Relationship Id="rId391" Type="http://schemas.openxmlformats.org/officeDocument/2006/relationships/hyperlink" Target="https://youtu.be/0I0C7YQuXL4" TargetMode="External"/><Relationship Id="rId390" Type="http://schemas.openxmlformats.org/officeDocument/2006/relationships/hyperlink" Target="https://youtu.be/0D1AH3WXbUk" TargetMode="External"/><Relationship Id="rId39" Type="http://schemas.openxmlformats.org/officeDocument/2006/relationships/hyperlink" Target="https://youtu.be/OD-Opx6xBQY" TargetMode="External"/><Relationship Id="rId389" Type="http://schemas.openxmlformats.org/officeDocument/2006/relationships/hyperlink" Target="https://youtu.be/h9zKwB9xfns" TargetMode="External"/><Relationship Id="rId388" Type="http://schemas.openxmlformats.org/officeDocument/2006/relationships/hyperlink" Target="https://youtu.be/a7ifz4ak7qY" TargetMode="External"/><Relationship Id="rId387" Type="http://schemas.openxmlformats.org/officeDocument/2006/relationships/hyperlink" Target="https://youtu.be/OXQ0EwXUDNI" TargetMode="External"/><Relationship Id="rId386" Type="http://schemas.openxmlformats.org/officeDocument/2006/relationships/hyperlink" Target="https://youtu.be/3QiX-za1Qh8" TargetMode="External"/><Relationship Id="rId385" Type="http://schemas.openxmlformats.org/officeDocument/2006/relationships/hyperlink" Target="https://youtu.be/xbaMerMmcyo" TargetMode="External"/><Relationship Id="rId384" Type="http://schemas.openxmlformats.org/officeDocument/2006/relationships/hyperlink" Target="https://youtu.be/d8od1o9rX4c" TargetMode="External"/><Relationship Id="rId383" Type="http://schemas.openxmlformats.org/officeDocument/2006/relationships/hyperlink" Target="https://youtu.be/UaDCQrfh77s" TargetMode="External"/><Relationship Id="rId382" Type="http://schemas.openxmlformats.org/officeDocument/2006/relationships/hyperlink" Target="https://youtu.be/LIxyldq7CDg" TargetMode="External"/><Relationship Id="rId381" Type="http://schemas.openxmlformats.org/officeDocument/2006/relationships/hyperlink" Target="https://youtu.be/HHI1cjQ6Wnw" TargetMode="External"/><Relationship Id="rId380" Type="http://schemas.openxmlformats.org/officeDocument/2006/relationships/hyperlink" Target="https://youtu.be/A_o32F5omFw" TargetMode="External"/><Relationship Id="rId38" Type="http://schemas.openxmlformats.org/officeDocument/2006/relationships/hyperlink" Target="https://youtu.be/0tDAZnGCY3o" TargetMode="External"/><Relationship Id="rId379" Type="http://schemas.openxmlformats.org/officeDocument/2006/relationships/hyperlink" Target="https://youtu.be/6Hf5GaE3YrI" TargetMode="External"/><Relationship Id="rId378" Type="http://schemas.openxmlformats.org/officeDocument/2006/relationships/hyperlink" Target="https://youtu.be/89PXnHjGkDA" TargetMode="External"/><Relationship Id="rId377" Type="http://schemas.openxmlformats.org/officeDocument/2006/relationships/hyperlink" Target="https://youtu.be/xT2XDRGN5ac" TargetMode="External"/><Relationship Id="rId376" Type="http://schemas.openxmlformats.org/officeDocument/2006/relationships/hyperlink" Target="https://youtu.be/tq-spsaYF_I" TargetMode="External"/><Relationship Id="rId375" Type="http://schemas.openxmlformats.org/officeDocument/2006/relationships/hyperlink" Target="https://youtu.be/T_kVGUSeXU0" TargetMode="External"/><Relationship Id="rId374" Type="http://schemas.openxmlformats.org/officeDocument/2006/relationships/hyperlink" Target="https://youtu.be/OuQiW1RiryY" TargetMode="External"/><Relationship Id="rId373" Type="http://schemas.openxmlformats.org/officeDocument/2006/relationships/hyperlink" Target="https://youtu.be/MTSy0u0CDtY" TargetMode="External"/><Relationship Id="rId372" Type="http://schemas.openxmlformats.org/officeDocument/2006/relationships/hyperlink" Target="https://youtu.be/K-jEn_opz9w" TargetMode="External"/><Relationship Id="rId371" Type="http://schemas.openxmlformats.org/officeDocument/2006/relationships/hyperlink" Target="https://youtu.be/wHpVklV6i7U" TargetMode="External"/><Relationship Id="rId370" Type="http://schemas.openxmlformats.org/officeDocument/2006/relationships/hyperlink" Target="https://youtu.be/skmDfnfA4gY" TargetMode="External"/><Relationship Id="rId37" Type="http://schemas.openxmlformats.org/officeDocument/2006/relationships/hyperlink" Target="https://youtu.be/BAdOFaK8VAM" TargetMode="External"/><Relationship Id="rId369" Type="http://schemas.openxmlformats.org/officeDocument/2006/relationships/hyperlink" Target="https://youtu.be/S-A9jyV2WE4" TargetMode="External"/><Relationship Id="rId368" Type="http://schemas.openxmlformats.org/officeDocument/2006/relationships/hyperlink" Target="https://youtu.be/RMN1FqjOvIo" TargetMode="External"/><Relationship Id="rId367" Type="http://schemas.openxmlformats.org/officeDocument/2006/relationships/hyperlink" Target="https://youtu.be/M2whKR8lbqI" TargetMode="External"/><Relationship Id="rId366" Type="http://schemas.openxmlformats.org/officeDocument/2006/relationships/hyperlink" Target="https://youtu.be/H4ui_pXYroI" TargetMode="External"/><Relationship Id="rId365" Type="http://schemas.openxmlformats.org/officeDocument/2006/relationships/hyperlink" Target="https://youtu.be/VtHzDMwQ9fw" TargetMode="External"/><Relationship Id="rId364" Type="http://schemas.openxmlformats.org/officeDocument/2006/relationships/hyperlink" Target="https://youtu.be/I0Mkw-tKN4A" TargetMode="External"/><Relationship Id="rId363" Type="http://schemas.openxmlformats.org/officeDocument/2006/relationships/hyperlink" Target="https://youtu.be/VCOPNGPiMfI" TargetMode="External"/><Relationship Id="rId362" Type="http://schemas.openxmlformats.org/officeDocument/2006/relationships/hyperlink" Target="https://youtu.be/7J8LrBnaJxU" TargetMode="External"/><Relationship Id="rId361" Type="http://schemas.openxmlformats.org/officeDocument/2006/relationships/hyperlink" Target="https://youtu.be/FhEAbmpRG38" TargetMode="External"/><Relationship Id="rId360" Type="http://schemas.openxmlformats.org/officeDocument/2006/relationships/hyperlink" Target="https://youtu.be/3MuHJCYjXuc" TargetMode="External"/><Relationship Id="rId36" Type="http://schemas.openxmlformats.org/officeDocument/2006/relationships/hyperlink" Target="https://youtu.be/sKSVhoHXrh4" TargetMode="External"/><Relationship Id="rId359" Type="http://schemas.openxmlformats.org/officeDocument/2006/relationships/hyperlink" Target="https://youtu.be/RUnTTvKCgEg" TargetMode="External"/><Relationship Id="rId358" Type="http://schemas.openxmlformats.org/officeDocument/2006/relationships/hyperlink" Target="https://youtu.be/iW-7NPjwtEU" TargetMode="External"/><Relationship Id="rId357" Type="http://schemas.openxmlformats.org/officeDocument/2006/relationships/hyperlink" Target="https://youtu.be/spcHvItCj4c" TargetMode="External"/><Relationship Id="rId356" Type="http://schemas.openxmlformats.org/officeDocument/2006/relationships/hyperlink" Target="https://youtu.be/MnU3sZbL9Es" TargetMode="External"/><Relationship Id="rId355" Type="http://schemas.openxmlformats.org/officeDocument/2006/relationships/hyperlink" Target="https://youtu.be/UMtb0LyWhvI" TargetMode="External"/><Relationship Id="rId354" Type="http://schemas.openxmlformats.org/officeDocument/2006/relationships/hyperlink" Target="https://youtu.be/tR1tz14nfog" TargetMode="External"/><Relationship Id="rId353" Type="http://schemas.openxmlformats.org/officeDocument/2006/relationships/hyperlink" Target="https://youtu.be/9KZWvbv28A8" TargetMode="External"/><Relationship Id="rId352" Type="http://schemas.openxmlformats.org/officeDocument/2006/relationships/hyperlink" Target="https://youtu.be/fmw-7pSVU0o" TargetMode="External"/><Relationship Id="rId351" Type="http://schemas.openxmlformats.org/officeDocument/2006/relationships/hyperlink" Target="https://youtu.be/hv5t95vZ-FY" TargetMode="External"/><Relationship Id="rId350" Type="http://schemas.openxmlformats.org/officeDocument/2006/relationships/hyperlink" Target="https://youtu.be/_cq38BD9DAA" TargetMode="External"/><Relationship Id="rId35" Type="http://schemas.openxmlformats.org/officeDocument/2006/relationships/hyperlink" Target="https://youtu.be/HL2aERWbGZc" TargetMode="External"/><Relationship Id="rId349" Type="http://schemas.openxmlformats.org/officeDocument/2006/relationships/hyperlink" Target="https://youtu.be/3803IFncl7U" TargetMode="External"/><Relationship Id="rId348" Type="http://schemas.openxmlformats.org/officeDocument/2006/relationships/hyperlink" Target="https://youtu.be/nltR0MqFi1M" TargetMode="External"/><Relationship Id="rId347" Type="http://schemas.openxmlformats.org/officeDocument/2006/relationships/hyperlink" Target="https://youtu.be/pqpMBqChuX8" TargetMode="External"/><Relationship Id="rId346" Type="http://schemas.openxmlformats.org/officeDocument/2006/relationships/hyperlink" Target="https://youtu.be/63dtC93i-4k" TargetMode="External"/><Relationship Id="rId345" Type="http://schemas.openxmlformats.org/officeDocument/2006/relationships/hyperlink" Target="https://youtu.be/NyssTOXymj8" TargetMode="External"/><Relationship Id="rId344" Type="http://schemas.openxmlformats.org/officeDocument/2006/relationships/hyperlink" Target="https://youtu.be/JEeYpxa1Z_g" TargetMode="External"/><Relationship Id="rId343" Type="http://schemas.openxmlformats.org/officeDocument/2006/relationships/hyperlink" Target="https://youtu.be/qcHL3Fes_PM" TargetMode="External"/><Relationship Id="rId342" Type="http://schemas.openxmlformats.org/officeDocument/2006/relationships/hyperlink" Target="https://youtu.be/nBn1gG4J7rg" TargetMode="External"/><Relationship Id="rId341" Type="http://schemas.openxmlformats.org/officeDocument/2006/relationships/hyperlink" Target="https://youtu.be/xi9LYya-pII" TargetMode="External"/><Relationship Id="rId340" Type="http://schemas.openxmlformats.org/officeDocument/2006/relationships/hyperlink" Target="https://youtu.be/4j3CAv3noSQ" TargetMode="External"/><Relationship Id="rId34" Type="http://schemas.openxmlformats.org/officeDocument/2006/relationships/hyperlink" Target="https://youtu.be/bWVzDjbgMl4" TargetMode="External"/><Relationship Id="rId339" Type="http://schemas.openxmlformats.org/officeDocument/2006/relationships/hyperlink" Target="https://youtu.be/mXsVeIZ7t98" TargetMode="External"/><Relationship Id="rId338" Type="http://schemas.openxmlformats.org/officeDocument/2006/relationships/hyperlink" Target="https://youtu.be/aMPZ-xQovtQ" TargetMode="External"/><Relationship Id="rId337" Type="http://schemas.openxmlformats.org/officeDocument/2006/relationships/hyperlink" Target="https://youtu.be/MNdLCYwtur0" TargetMode="External"/><Relationship Id="rId336" Type="http://schemas.openxmlformats.org/officeDocument/2006/relationships/hyperlink" Target="https://youtu.be/O0HA16we3kY" TargetMode="External"/><Relationship Id="rId335" Type="http://schemas.openxmlformats.org/officeDocument/2006/relationships/hyperlink" Target="https://youtu.be/tgEEXFq8CTA" TargetMode="External"/><Relationship Id="rId334" Type="http://schemas.openxmlformats.org/officeDocument/2006/relationships/hyperlink" Target="https://youtu.be/w7gQSpQz8MI" TargetMode="External"/><Relationship Id="rId333" Type="http://schemas.openxmlformats.org/officeDocument/2006/relationships/hyperlink" Target="https://youtu.be/tfRMaWU4Ikk" TargetMode="External"/><Relationship Id="rId332" Type="http://schemas.openxmlformats.org/officeDocument/2006/relationships/hyperlink" Target="https://youtu.be/ocrWohkTRAY" TargetMode="External"/><Relationship Id="rId331" Type="http://schemas.openxmlformats.org/officeDocument/2006/relationships/hyperlink" Target="https://youtu.be/tcC_Su0XEhI" TargetMode="External"/><Relationship Id="rId330" Type="http://schemas.openxmlformats.org/officeDocument/2006/relationships/hyperlink" Target="https://youtu.be/h12Zc7q59E0" TargetMode="External"/><Relationship Id="rId33" Type="http://schemas.openxmlformats.org/officeDocument/2006/relationships/hyperlink" Target="https://youtu.be/lFA3cDtDnZ0" TargetMode="External"/><Relationship Id="rId329" Type="http://schemas.openxmlformats.org/officeDocument/2006/relationships/hyperlink" Target="https://youtu.be/HUz_afowKYE" TargetMode="External"/><Relationship Id="rId328" Type="http://schemas.openxmlformats.org/officeDocument/2006/relationships/hyperlink" Target="https://youtu.be/QPjhPfVHn88" TargetMode="External"/><Relationship Id="rId327" Type="http://schemas.openxmlformats.org/officeDocument/2006/relationships/hyperlink" Target="https://youtu.be/4wzFIti2Ib4" TargetMode="External"/><Relationship Id="rId326" Type="http://schemas.openxmlformats.org/officeDocument/2006/relationships/hyperlink" Target="https://youtu.be/_iysIF-93Cc" TargetMode="External"/><Relationship Id="rId325" Type="http://schemas.openxmlformats.org/officeDocument/2006/relationships/hyperlink" Target="https://youtu.be/THLzGeg_Sw0" TargetMode="External"/><Relationship Id="rId324" Type="http://schemas.openxmlformats.org/officeDocument/2006/relationships/hyperlink" Target="https://youtu.be/CbYbmiCFXhU" TargetMode="External"/><Relationship Id="rId323" Type="http://schemas.openxmlformats.org/officeDocument/2006/relationships/hyperlink" Target="https://youtu.be/eEXEvnXLwu8" TargetMode="External"/><Relationship Id="rId322" Type="http://schemas.openxmlformats.org/officeDocument/2006/relationships/hyperlink" Target="https://youtu.be/Nx50EjOrcMY" TargetMode="External"/><Relationship Id="rId321" Type="http://schemas.openxmlformats.org/officeDocument/2006/relationships/hyperlink" Target="https://youtu.be/iXA8oDdqLY4" TargetMode="External"/><Relationship Id="rId320" Type="http://schemas.openxmlformats.org/officeDocument/2006/relationships/hyperlink" Target="https://youtu.be/UaXVXePy_wU" TargetMode="External"/><Relationship Id="rId32" Type="http://schemas.openxmlformats.org/officeDocument/2006/relationships/hyperlink" Target="https://youtu.be/Ie8C0NMRTYs" TargetMode="External"/><Relationship Id="rId319" Type="http://schemas.openxmlformats.org/officeDocument/2006/relationships/hyperlink" Target="https://youtu.be/6YHfkRcmD7w" TargetMode="External"/><Relationship Id="rId318" Type="http://schemas.openxmlformats.org/officeDocument/2006/relationships/hyperlink" Target="https://youtu.be/3qd9A99btzE" TargetMode="External"/><Relationship Id="rId317" Type="http://schemas.openxmlformats.org/officeDocument/2006/relationships/hyperlink" Target="https://youtu.be/fVaDYkyRLBI" TargetMode="External"/><Relationship Id="rId316" Type="http://schemas.openxmlformats.org/officeDocument/2006/relationships/hyperlink" Target="https://youtu.be/95YEg5TExlc" TargetMode="External"/><Relationship Id="rId315" Type="http://schemas.openxmlformats.org/officeDocument/2006/relationships/hyperlink" Target="https://youtu.be/9EefZaCSJPE" TargetMode="External"/><Relationship Id="rId314" Type="http://schemas.openxmlformats.org/officeDocument/2006/relationships/hyperlink" Target="https://youtu.be/doYtYSXuiTM" TargetMode="External"/><Relationship Id="rId313" Type="http://schemas.openxmlformats.org/officeDocument/2006/relationships/hyperlink" Target="https://youtu.be/amhJbgFE7GY" TargetMode="External"/><Relationship Id="rId312" Type="http://schemas.openxmlformats.org/officeDocument/2006/relationships/hyperlink" Target="https://youtu.be/sNgYno6lClc" TargetMode="External"/><Relationship Id="rId311" Type="http://schemas.openxmlformats.org/officeDocument/2006/relationships/hyperlink" Target="https://youtu.be/yeAxMCgvTPk" TargetMode="External"/><Relationship Id="rId310" Type="http://schemas.openxmlformats.org/officeDocument/2006/relationships/hyperlink" Target="https://youtu.be/8MDG4GtAxh0" TargetMode="External"/><Relationship Id="rId31" Type="http://schemas.openxmlformats.org/officeDocument/2006/relationships/hyperlink" Target="https://youtu.be/UcY7ZIDL_uE" TargetMode="External"/><Relationship Id="rId309" Type="http://schemas.openxmlformats.org/officeDocument/2006/relationships/hyperlink" Target="https://youtu.be/mtDfkcp075s" TargetMode="External"/><Relationship Id="rId308" Type="http://schemas.openxmlformats.org/officeDocument/2006/relationships/hyperlink" Target="https://youtu.be/DgRWh2TfvmM" TargetMode="External"/><Relationship Id="rId307" Type="http://schemas.openxmlformats.org/officeDocument/2006/relationships/hyperlink" Target="https://youtu.be/BlT0FvGkJKk" TargetMode="External"/><Relationship Id="rId306" Type="http://schemas.openxmlformats.org/officeDocument/2006/relationships/hyperlink" Target="https://youtu.be/bgskci98TZA" TargetMode="External"/><Relationship Id="rId305" Type="http://schemas.openxmlformats.org/officeDocument/2006/relationships/hyperlink" Target="https://youtu.be/ZBd-3T8gWnQ" TargetMode="External"/><Relationship Id="rId304" Type="http://schemas.openxmlformats.org/officeDocument/2006/relationships/hyperlink" Target="https://youtu.be/MR1SZBKPv9Q" TargetMode="External"/><Relationship Id="rId303" Type="http://schemas.openxmlformats.org/officeDocument/2006/relationships/hyperlink" Target="https://youtu.be/7J5D6byUkfM" TargetMode="External"/><Relationship Id="rId302" Type="http://schemas.openxmlformats.org/officeDocument/2006/relationships/hyperlink" Target="https://youtu.be/JhbIW2nWCsY" TargetMode="External"/><Relationship Id="rId301" Type="http://schemas.openxmlformats.org/officeDocument/2006/relationships/hyperlink" Target="https://youtu.be/3yB6R1zxAVQ" TargetMode="External"/><Relationship Id="rId300" Type="http://schemas.openxmlformats.org/officeDocument/2006/relationships/hyperlink" Target="https://youtu.be/1-EEHl_X4Gs" TargetMode="External"/><Relationship Id="rId30" Type="http://schemas.openxmlformats.org/officeDocument/2006/relationships/hyperlink" Target="https://youtu.be/tBj-1-p0R3c" TargetMode="External"/><Relationship Id="rId3" Type="http://schemas.openxmlformats.org/officeDocument/2006/relationships/hyperlink" Target="https://youtu.be/fk2j1ETyx-0" TargetMode="External"/><Relationship Id="rId299" Type="http://schemas.openxmlformats.org/officeDocument/2006/relationships/hyperlink" Target="https://youtu.be/RhU3QOGbs1A" TargetMode="External"/><Relationship Id="rId298" Type="http://schemas.openxmlformats.org/officeDocument/2006/relationships/hyperlink" Target="https://youtu.be/PCe2h1clQfM" TargetMode="External"/><Relationship Id="rId297" Type="http://schemas.openxmlformats.org/officeDocument/2006/relationships/hyperlink" Target="https://youtu.be/6CgwJU5meV4" TargetMode="External"/><Relationship Id="rId296" Type="http://schemas.openxmlformats.org/officeDocument/2006/relationships/hyperlink" Target="https://youtu.be/Cz_ZK8v_EZU" TargetMode="External"/><Relationship Id="rId295" Type="http://schemas.openxmlformats.org/officeDocument/2006/relationships/hyperlink" Target="https://youtu.be/15uFe2O57Kw" TargetMode="External"/><Relationship Id="rId294" Type="http://schemas.openxmlformats.org/officeDocument/2006/relationships/hyperlink" Target="https://youtu.be/UV7QeaonTjY" TargetMode="External"/><Relationship Id="rId293" Type="http://schemas.openxmlformats.org/officeDocument/2006/relationships/hyperlink" Target="https://youtu.be/EHHHn8_K74c" TargetMode="External"/><Relationship Id="rId292" Type="http://schemas.openxmlformats.org/officeDocument/2006/relationships/hyperlink" Target="https://youtu.be/u1Ma1hUgBww" TargetMode="External"/><Relationship Id="rId291" Type="http://schemas.openxmlformats.org/officeDocument/2006/relationships/hyperlink" Target="https://youtu.be/7DEsLS9eh5k" TargetMode="External"/><Relationship Id="rId290" Type="http://schemas.openxmlformats.org/officeDocument/2006/relationships/hyperlink" Target="https://youtu.be/6S63kWb1kSs" TargetMode="External"/><Relationship Id="rId29" Type="http://schemas.openxmlformats.org/officeDocument/2006/relationships/hyperlink" Target="https://youtu.be/SOetxGWHtgg" TargetMode="External"/><Relationship Id="rId289" Type="http://schemas.openxmlformats.org/officeDocument/2006/relationships/hyperlink" Target="https://youtu.be/M1ACzzopeWs" TargetMode="External"/><Relationship Id="rId288" Type="http://schemas.openxmlformats.org/officeDocument/2006/relationships/hyperlink" Target="https://youtu.be/XBF2oSty64Q" TargetMode="External"/><Relationship Id="rId287" Type="http://schemas.openxmlformats.org/officeDocument/2006/relationships/hyperlink" Target="https://youtu.be/XQ-37K1VIAM" TargetMode="External"/><Relationship Id="rId286" Type="http://schemas.openxmlformats.org/officeDocument/2006/relationships/hyperlink" Target="https://youtu.be/DZxaPfUol6g" TargetMode="External"/><Relationship Id="rId285" Type="http://schemas.openxmlformats.org/officeDocument/2006/relationships/hyperlink" Target="https://youtu.be/URjAsytbo-E" TargetMode="External"/><Relationship Id="rId284" Type="http://schemas.openxmlformats.org/officeDocument/2006/relationships/hyperlink" Target="https://youtu.be/SyhZV-LGtJ8" TargetMode="External"/><Relationship Id="rId283" Type="http://schemas.openxmlformats.org/officeDocument/2006/relationships/hyperlink" Target="https://youtu.be/sWEKtJ9YGOA" TargetMode="External"/><Relationship Id="rId282" Type="http://schemas.openxmlformats.org/officeDocument/2006/relationships/hyperlink" Target="https://youtu.be/KWZzFHcBRSk" TargetMode="External"/><Relationship Id="rId281" Type="http://schemas.openxmlformats.org/officeDocument/2006/relationships/hyperlink" Target="https://youtu.be/DYeceNRB56I" TargetMode="External"/><Relationship Id="rId280" Type="http://schemas.openxmlformats.org/officeDocument/2006/relationships/hyperlink" Target="https://youtu.be/dZp8Ll2FKN0" TargetMode="External"/><Relationship Id="rId28" Type="http://schemas.openxmlformats.org/officeDocument/2006/relationships/hyperlink" Target="https://youtu.be/W0RN8IfIODU" TargetMode="External"/><Relationship Id="rId279" Type="http://schemas.openxmlformats.org/officeDocument/2006/relationships/hyperlink" Target="https://youtu.be/Js92zuLUM3o" TargetMode="External"/><Relationship Id="rId278" Type="http://schemas.openxmlformats.org/officeDocument/2006/relationships/hyperlink" Target="https://youtu.be/C51YmFmPCC0" TargetMode="External"/><Relationship Id="rId277" Type="http://schemas.openxmlformats.org/officeDocument/2006/relationships/hyperlink" Target="https://youtu.be/DSeOdsfFy30" TargetMode="External"/><Relationship Id="rId276" Type="http://schemas.openxmlformats.org/officeDocument/2006/relationships/hyperlink" Target="https://youtu.be/ueeSfIy5k4g" TargetMode="External"/><Relationship Id="rId275" Type="http://schemas.openxmlformats.org/officeDocument/2006/relationships/hyperlink" Target="https://youtu.be/87jVLdtYGL4" TargetMode="External"/><Relationship Id="rId274" Type="http://schemas.openxmlformats.org/officeDocument/2006/relationships/hyperlink" Target="https://youtu.be/yykyh4O6BnQ" TargetMode="External"/><Relationship Id="rId273" Type="http://schemas.openxmlformats.org/officeDocument/2006/relationships/hyperlink" Target="https://youtu.be/l81Jn2YPiuU" TargetMode="External"/><Relationship Id="rId272" Type="http://schemas.openxmlformats.org/officeDocument/2006/relationships/hyperlink" Target="https://youtu.be/En4PYnwF46M" TargetMode="External"/><Relationship Id="rId271" Type="http://schemas.openxmlformats.org/officeDocument/2006/relationships/hyperlink" Target="https://youtu.be/ibDWZNoHB9A" TargetMode="External"/><Relationship Id="rId270" Type="http://schemas.openxmlformats.org/officeDocument/2006/relationships/hyperlink" Target="https://youtu.be/yeIYGINFrHo" TargetMode="External"/><Relationship Id="rId27" Type="http://schemas.openxmlformats.org/officeDocument/2006/relationships/hyperlink" Target="https://youtu.be/e8ZbVu8O9cw" TargetMode="External"/><Relationship Id="rId269" Type="http://schemas.openxmlformats.org/officeDocument/2006/relationships/hyperlink" Target="https://youtu.be/5lfGby6ySs8" TargetMode="External"/><Relationship Id="rId268" Type="http://schemas.openxmlformats.org/officeDocument/2006/relationships/hyperlink" Target="https://youtu.be/KG1Mv550rM8" TargetMode="External"/><Relationship Id="rId267" Type="http://schemas.openxmlformats.org/officeDocument/2006/relationships/hyperlink" Target="https://youtu.be/UOzudaihRyk" TargetMode="External"/><Relationship Id="rId266" Type="http://schemas.openxmlformats.org/officeDocument/2006/relationships/hyperlink" Target="https://youtu.be/XOy7C-f1hF4" TargetMode="External"/><Relationship Id="rId265" Type="http://schemas.openxmlformats.org/officeDocument/2006/relationships/hyperlink" Target="https://youtu.be/lsA4PWsT02Y" TargetMode="External"/><Relationship Id="rId264" Type="http://schemas.openxmlformats.org/officeDocument/2006/relationships/hyperlink" Target="https://youtu.be/dWFrbPsebd4" TargetMode="External"/><Relationship Id="rId263" Type="http://schemas.openxmlformats.org/officeDocument/2006/relationships/hyperlink" Target="https://youtu.be/VRESdV1X3TE" TargetMode="External"/><Relationship Id="rId262" Type="http://schemas.openxmlformats.org/officeDocument/2006/relationships/hyperlink" Target="https://youtu.be/6tNGuEzKhqg" TargetMode="External"/><Relationship Id="rId261" Type="http://schemas.openxmlformats.org/officeDocument/2006/relationships/hyperlink" Target="https://youtu.be/ms9kuvvCmog" TargetMode="External"/><Relationship Id="rId260" Type="http://schemas.openxmlformats.org/officeDocument/2006/relationships/hyperlink" Target="https://youtu.be/QhQqundhonk" TargetMode="External"/><Relationship Id="rId26" Type="http://schemas.openxmlformats.org/officeDocument/2006/relationships/hyperlink" Target="https://youtu.be/HcBdbCsua7I" TargetMode="External"/><Relationship Id="rId259" Type="http://schemas.openxmlformats.org/officeDocument/2006/relationships/hyperlink" Target="https://youtu.be/bhYEpxCnKJo" TargetMode="External"/><Relationship Id="rId258" Type="http://schemas.openxmlformats.org/officeDocument/2006/relationships/hyperlink" Target="https://youtu.be/z0F7J8v12Do" TargetMode="External"/><Relationship Id="rId257" Type="http://schemas.openxmlformats.org/officeDocument/2006/relationships/hyperlink" Target="https://youtu.be/XX8RqBeR9GY" TargetMode="External"/><Relationship Id="rId256" Type="http://schemas.openxmlformats.org/officeDocument/2006/relationships/hyperlink" Target="https://youtu.be/I-VfsVj-eCE" TargetMode="External"/><Relationship Id="rId255" Type="http://schemas.openxmlformats.org/officeDocument/2006/relationships/hyperlink" Target="https://youtu.be/Am7t_E99BbA" TargetMode="External"/><Relationship Id="rId254" Type="http://schemas.openxmlformats.org/officeDocument/2006/relationships/hyperlink" Target="https://youtu.be/JHktyOIAieo" TargetMode="External"/><Relationship Id="rId253" Type="http://schemas.openxmlformats.org/officeDocument/2006/relationships/hyperlink" Target="https://youtu.be/O6S8RsCzqG0" TargetMode="External"/><Relationship Id="rId252" Type="http://schemas.openxmlformats.org/officeDocument/2006/relationships/hyperlink" Target="https://youtu.be/bKeddlu9W2U" TargetMode="External"/><Relationship Id="rId251" Type="http://schemas.openxmlformats.org/officeDocument/2006/relationships/hyperlink" Target="https://youtu.be/8trks7wBZQ4" TargetMode="External"/><Relationship Id="rId250" Type="http://schemas.openxmlformats.org/officeDocument/2006/relationships/hyperlink" Target="https://youtu.be/zGsYu21CaCE" TargetMode="External"/><Relationship Id="rId25" Type="http://schemas.openxmlformats.org/officeDocument/2006/relationships/hyperlink" Target="https://youtu.be/6r8pZRIFyvY" TargetMode="External"/><Relationship Id="rId249" Type="http://schemas.openxmlformats.org/officeDocument/2006/relationships/hyperlink" Target="https://youtu.be/UdgnJaSPZ1Y" TargetMode="External"/><Relationship Id="rId248" Type="http://schemas.openxmlformats.org/officeDocument/2006/relationships/hyperlink" Target="https://youtu.be/cdd2mjesfCE" TargetMode="External"/><Relationship Id="rId247" Type="http://schemas.openxmlformats.org/officeDocument/2006/relationships/hyperlink" Target="https://youtu.be/kIQSDrXb3us" TargetMode="External"/><Relationship Id="rId246" Type="http://schemas.openxmlformats.org/officeDocument/2006/relationships/hyperlink" Target="https://youtu.be/qFI0a-SLyWc" TargetMode="External"/><Relationship Id="rId245" Type="http://schemas.openxmlformats.org/officeDocument/2006/relationships/hyperlink" Target="https://youtu.be/SqN9ECFmcDY" TargetMode="External"/><Relationship Id="rId244" Type="http://schemas.openxmlformats.org/officeDocument/2006/relationships/hyperlink" Target="https://youtu.be/seQLqATBuE8" TargetMode="External"/><Relationship Id="rId243" Type="http://schemas.openxmlformats.org/officeDocument/2006/relationships/hyperlink" Target="https://youtu.be/GNPdO1l2gHs" TargetMode="External"/><Relationship Id="rId242" Type="http://schemas.openxmlformats.org/officeDocument/2006/relationships/hyperlink" Target="https://youtu.be/8iP17QolISA" TargetMode="External"/><Relationship Id="rId241" Type="http://schemas.openxmlformats.org/officeDocument/2006/relationships/hyperlink" Target="https://youtu.be/hVCTz1TcZWo" TargetMode="External"/><Relationship Id="rId240" Type="http://schemas.openxmlformats.org/officeDocument/2006/relationships/hyperlink" Target="https://youtu.be/m5JgABdDCN8" TargetMode="External"/><Relationship Id="rId24" Type="http://schemas.openxmlformats.org/officeDocument/2006/relationships/hyperlink" Target="https://youtu.be/fZqVvi38nSk" TargetMode="External"/><Relationship Id="rId239" Type="http://schemas.openxmlformats.org/officeDocument/2006/relationships/hyperlink" Target="https://youtu.be/JqJSEDJRhyY" TargetMode="External"/><Relationship Id="rId238" Type="http://schemas.openxmlformats.org/officeDocument/2006/relationships/hyperlink" Target="https://youtu.be/eJrnFBjrh74" TargetMode="External"/><Relationship Id="rId237" Type="http://schemas.openxmlformats.org/officeDocument/2006/relationships/hyperlink" Target="https://youtu.be/W9JlW5hIWL8" TargetMode="External"/><Relationship Id="rId236" Type="http://schemas.openxmlformats.org/officeDocument/2006/relationships/hyperlink" Target="https://youtu.be/_Uayte93sSA" TargetMode="External"/><Relationship Id="rId235" Type="http://schemas.openxmlformats.org/officeDocument/2006/relationships/hyperlink" Target="https://youtu.be/HyFoeiFSI7M" TargetMode="External"/><Relationship Id="rId234" Type="http://schemas.openxmlformats.org/officeDocument/2006/relationships/hyperlink" Target="https://youtu.be/6UjqxCB0m1U" TargetMode="External"/><Relationship Id="rId233" Type="http://schemas.openxmlformats.org/officeDocument/2006/relationships/hyperlink" Target="https://youtu.be/F58IvrQryfI" TargetMode="External"/><Relationship Id="rId232" Type="http://schemas.openxmlformats.org/officeDocument/2006/relationships/hyperlink" Target="https://youtu.be/GLrq-8ub2Y4" TargetMode="External"/><Relationship Id="rId231" Type="http://schemas.openxmlformats.org/officeDocument/2006/relationships/hyperlink" Target="https://youtu.be/i6GlhQK8HQc" TargetMode="External"/><Relationship Id="rId230" Type="http://schemas.openxmlformats.org/officeDocument/2006/relationships/hyperlink" Target="https://youtu.be/8-gR1JIV6Wk" TargetMode="External"/><Relationship Id="rId23" Type="http://schemas.openxmlformats.org/officeDocument/2006/relationships/hyperlink" Target="https://youtu.be/XbwNkNl3j70" TargetMode="External"/><Relationship Id="rId229" Type="http://schemas.openxmlformats.org/officeDocument/2006/relationships/hyperlink" Target="https://youtu.be/sJ9FTkljbUg" TargetMode="External"/><Relationship Id="rId228" Type="http://schemas.openxmlformats.org/officeDocument/2006/relationships/hyperlink" Target="https://youtu.be/khKu3prxZ44" TargetMode="External"/><Relationship Id="rId227" Type="http://schemas.openxmlformats.org/officeDocument/2006/relationships/hyperlink" Target="https://youtu.be/KbuRSL5Gt-s" TargetMode="External"/><Relationship Id="rId226" Type="http://schemas.openxmlformats.org/officeDocument/2006/relationships/hyperlink" Target="https://youtu.be/7r1RLCir3bw" TargetMode="External"/><Relationship Id="rId225" Type="http://schemas.openxmlformats.org/officeDocument/2006/relationships/hyperlink" Target="https://youtu.be/x7mHQjvnKWE" TargetMode="External"/><Relationship Id="rId224" Type="http://schemas.openxmlformats.org/officeDocument/2006/relationships/hyperlink" Target="https://youtu.be/QZeQGbJhSpk" TargetMode="External"/><Relationship Id="rId223" Type="http://schemas.openxmlformats.org/officeDocument/2006/relationships/hyperlink" Target="https://youtu.be/tTtGcLlCKq0" TargetMode="External"/><Relationship Id="rId222" Type="http://schemas.openxmlformats.org/officeDocument/2006/relationships/hyperlink" Target="https://youtu.be/Q_i5RX64eT4" TargetMode="External"/><Relationship Id="rId221" Type="http://schemas.openxmlformats.org/officeDocument/2006/relationships/hyperlink" Target="https://youtu.be/FeaxO-a4-4c" TargetMode="External"/><Relationship Id="rId220" Type="http://schemas.openxmlformats.org/officeDocument/2006/relationships/hyperlink" Target="https://youtu.be/Dz9ztpOoOMM" TargetMode="External"/><Relationship Id="rId22" Type="http://schemas.openxmlformats.org/officeDocument/2006/relationships/hyperlink" Target="https://youtu.be/9ch1RVUYGHs" TargetMode="External"/><Relationship Id="rId219" Type="http://schemas.openxmlformats.org/officeDocument/2006/relationships/hyperlink" Target="https://youtu.be/4dJvJtHqyHk" TargetMode="External"/><Relationship Id="rId218" Type="http://schemas.openxmlformats.org/officeDocument/2006/relationships/hyperlink" Target="https://youtu.be/Ywvo3hQrrNg" TargetMode="External"/><Relationship Id="rId217" Type="http://schemas.openxmlformats.org/officeDocument/2006/relationships/hyperlink" Target="https://youtu.be/feD0N4nQgB8" TargetMode="External"/><Relationship Id="rId216" Type="http://schemas.openxmlformats.org/officeDocument/2006/relationships/hyperlink" Target="https://youtu.be/W07BJE_LD3g" TargetMode="External"/><Relationship Id="rId215" Type="http://schemas.openxmlformats.org/officeDocument/2006/relationships/hyperlink" Target="https://youtu.be/c6iWS-_UiB4" TargetMode="External"/><Relationship Id="rId214" Type="http://schemas.openxmlformats.org/officeDocument/2006/relationships/hyperlink" Target="https://youtu.be/eTGAkFAxjlk" TargetMode="External"/><Relationship Id="rId213" Type="http://schemas.openxmlformats.org/officeDocument/2006/relationships/hyperlink" Target="https://youtu.be/5QW6vWpsnzY" TargetMode="External"/><Relationship Id="rId212" Type="http://schemas.openxmlformats.org/officeDocument/2006/relationships/hyperlink" Target="https://youtu.be/NaFjb-xpM9U" TargetMode="External"/><Relationship Id="rId211" Type="http://schemas.openxmlformats.org/officeDocument/2006/relationships/hyperlink" Target="https://youtu.be/ivYwykvMTv0" TargetMode="External"/><Relationship Id="rId210" Type="http://schemas.openxmlformats.org/officeDocument/2006/relationships/hyperlink" Target="https://youtu.be/33_9SRC5eK8" TargetMode="External"/><Relationship Id="rId21" Type="http://schemas.openxmlformats.org/officeDocument/2006/relationships/hyperlink" Target="https://youtu.be/qH02iZPEaiI" TargetMode="External"/><Relationship Id="rId209" Type="http://schemas.openxmlformats.org/officeDocument/2006/relationships/hyperlink" Target="https://youtu.be/OuPCmj7pG5k" TargetMode="External"/><Relationship Id="rId208" Type="http://schemas.openxmlformats.org/officeDocument/2006/relationships/hyperlink" Target="https://youtu.be/r0ULuUlb2h8" TargetMode="External"/><Relationship Id="rId207" Type="http://schemas.openxmlformats.org/officeDocument/2006/relationships/hyperlink" Target="https://youtu.be/GQFGFccl5Gc" TargetMode="External"/><Relationship Id="rId206" Type="http://schemas.openxmlformats.org/officeDocument/2006/relationships/hyperlink" Target="https://youtu.be/usaUkwolsJE" TargetMode="External"/><Relationship Id="rId205" Type="http://schemas.openxmlformats.org/officeDocument/2006/relationships/hyperlink" Target="https://youtu.be/Rpm-W7YFnSs" TargetMode="External"/><Relationship Id="rId204" Type="http://schemas.openxmlformats.org/officeDocument/2006/relationships/hyperlink" Target="https://youtu.be/QbyeesWxQHs" TargetMode="External"/><Relationship Id="rId203" Type="http://schemas.openxmlformats.org/officeDocument/2006/relationships/hyperlink" Target="https://youtu.be/fNnF-57J9xA" TargetMode="External"/><Relationship Id="rId202" Type="http://schemas.openxmlformats.org/officeDocument/2006/relationships/hyperlink" Target="https://youtu.be/dXmx0MmbDVo" TargetMode="External"/><Relationship Id="rId201" Type="http://schemas.openxmlformats.org/officeDocument/2006/relationships/hyperlink" Target="https://youtu.be/aWW0sOvgk8k" TargetMode="External"/><Relationship Id="rId200" Type="http://schemas.openxmlformats.org/officeDocument/2006/relationships/hyperlink" Target="https://youtu.be/HOKjiNbirqY" TargetMode="External"/><Relationship Id="rId20" Type="http://schemas.openxmlformats.org/officeDocument/2006/relationships/hyperlink" Target="https://youtu.be/kPQYFdk_q1E" TargetMode="External"/><Relationship Id="rId2" Type="http://schemas.openxmlformats.org/officeDocument/2006/relationships/hyperlink" Target="https://files.afu.se/Downloads/Transcripts/Skeptiko%20(Alex%20Tsakiris)/" TargetMode="External"/><Relationship Id="rId199" Type="http://schemas.openxmlformats.org/officeDocument/2006/relationships/hyperlink" Target="https://youtu.be/Na5fjtAylKc" TargetMode="External"/><Relationship Id="rId198" Type="http://schemas.openxmlformats.org/officeDocument/2006/relationships/hyperlink" Target="https://youtu.be/L8KAxTrx6sc" TargetMode="External"/><Relationship Id="rId197" Type="http://schemas.openxmlformats.org/officeDocument/2006/relationships/hyperlink" Target="https://youtu.be/stE7aTnkdYY" TargetMode="External"/><Relationship Id="rId196" Type="http://schemas.openxmlformats.org/officeDocument/2006/relationships/hyperlink" Target="https://youtu.be/1mOgXdpPFq4" TargetMode="External"/><Relationship Id="rId195" Type="http://schemas.openxmlformats.org/officeDocument/2006/relationships/hyperlink" Target="https://youtu.be/mIl5zzpYJeM" TargetMode="External"/><Relationship Id="rId194" Type="http://schemas.openxmlformats.org/officeDocument/2006/relationships/hyperlink" Target="https://youtu.be/EqzbNCAIEAY" TargetMode="External"/><Relationship Id="rId193" Type="http://schemas.openxmlformats.org/officeDocument/2006/relationships/hyperlink" Target="https://youtu.be/XXMLYSx-nd8" TargetMode="External"/><Relationship Id="rId192" Type="http://schemas.openxmlformats.org/officeDocument/2006/relationships/hyperlink" Target="https://youtu.be/jPi0H7Xdg-w" TargetMode="External"/><Relationship Id="rId191" Type="http://schemas.openxmlformats.org/officeDocument/2006/relationships/hyperlink" Target="https://youtu.be/7sF2H-9QXTg" TargetMode="External"/><Relationship Id="rId190" Type="http://schemas.openxmlformats.org/officeDocument/2006/relationships/hyperlink" Target="https://youtu.be/r0rSmU8mIBA" TargetMode="External"/><Relationship Id="rId19" Type="http://schemas.openxmlformats.org/officeDocument/2006/relationships/hyperlink" Target="https://youtu.be/A5XEP9OK3bU" TargetMode="External"/><Relationship Id="rId189" Type="http://schemas.openxmlformats.org/officeDocument/2006/relationships/hyperlink" Target="https://youtu.be/B0icU4Lj6r4" TargetMode="External"/><Relationship Id="rId188" Type="http://schemas.openxmlformats.org/officeDocument/2006/relationships/hyperlink" Target="https://youtu.be/_yXC7TYvdHg" TargetMode="External"/><Relationship Id="rId187" Type="http://schemas.openxmlformats.org/officeDocument/2006/relationships/hyperlink" Target="https://youtu.be/2fRnijyC43M" TargetMode="External"/><Relationship Id="rId186" Type="http://schemas.openxmlformats.org/officeDocument/2006/relationships/hyperlink" Target="https://youtu.be/_JU4PwoKFK4" TargetMode="External"/><Relationship Id="rId185" Type="http://schemas.openxmlformats.org/officeDocument/2006/relationships/hyperlink" Target="https://youtu.be/OftbnB1pHX4" TargetMode="External"/><Relationship Id="rId184" Type="http://schemas.openxmlformats.org/officeDocument/2006/relationships/hyperlink" Target="https://youtu.be/8SrhbGPbmhw" TargetMode="External"/><Relationship Id="rId183" Type="http://schemas.openxmlformats.org/officeDocument/2006/relationships/hyperlink" Target="https://youtu.be/J2yJKbgflLY" TargetMode="External"/><Relationship Id="rId182" Type="http://schemas.openxmlformats.org/officeDocument/2006/relationships/hyperlink" Target="https://youtu.be/8Ocifc9Hrwc" TargetMode="External"/><Relationship Id="rId181" Type="http://schemas.openxmlformats.org/officeDocument/2006/relationships/hyperlink" Target="https://youtu.be/Qvnp_RJnY0w" TargetMode="External"/><Relationship Id="rId180" Type="http://schemas.openxmlformats.org/officeDocument/2006/relationships/hyperlink" Target="https://youtu.be/RWWpVeZxmC0" TargetMode="External"/><Relationship Id="rId18" Type="http://schemas.openxmlformats.org/officeDocument/2006/relationships/hyperlink" Target="https://youtu.be/aldUbSPjBog" TargetMode="External"/><Relationship Id="rId179" Type="http://schemas.openxmlformats.org/officeDocument/2006/relationships/hyperlink" Target="https://youtu.be/tfUXNZIywIE" TargetMode="External"/><Relationship Id="rId178" Type="http://schemas.openxmlformats.org/officeDocument/2006/relationships/hyperlink" Target="https://youtu.be/Wqidfxw5J08" TargetMode="External"/><Relationship Id="rId177" Type="http://schemas.openxmlformats.org/officeDocument/2006/relationships/hyperlink" Target="https://youtu.be/xXseXdz1tF8" TargetMode="External"/><Relationship Id="rId176" Type="http://schemas.openxmlformats.org/officeDocument/2006/relationships/hyperlink" Target="https://youtu.be/kSKAXsMgMrs" TargetMode="External"/><Relationship Id="rId175" Type="http://schemas.openxmlformats.org/officeDocument/2006/relationships/hyperlink" Target="https://youtu.be/Ye4pnNK9t78" TargetMode="External"/><Relationship Id="rId174" Type="http://schemas.openxmlformats.org/officeDocument/2006/relationships/hyperlink" Target="https://youtu.be/MF8Eqhz_2aE" TargetMode="External"/><Relationship Id="rId173" Type="http://schemas.openxmlformats.org/officeDocument/2006/relationships/hyperlink" Target="https://youtu.be/HcO3Wg__SXM" TargetMode="External"/><Relationship Id="rId172" Type="http://schemas.openxmlformats.org/officeDocument/2006/relationships/hyperlink" Target="https://youtu.be/Ta4iSnM7KDY" TargetMode="External"/><Relationship Id="rId171" Type="http://schemas.openxmlformats.org/officeDocument/2006/relationships/hyperlink" Target="https://youtu.be/hvbZBJSzP-8" TargetMode="External"/><Relationship Id="rId170" Type="http://schemas.openxmlformats.org/officeDocument/2006/relationships/hyperlink" Target="https://youtu.be/_J0ajs6SnNY" TargetMode="External"/><Relationship Id="rId17" Type="http://schemas.openxmlformats.org/officeDocument/2006/relationships/hyperlink" Target="https://youtu.be/dFwZOJSFpOA" TargetMode="External"/><Relationship Id="rId169" Type="http://schemas.openxmlformats.org/officeDocument/2006/relationships/hyperlink" Target="https://youtu.be/M8NSlMrdh4g" TargetMode="External"/><Relationship Id="rId168" Type="http://schemas.openxmlformats.org/officeDocument/2006/relationships/hyperlink" Target="https://youtu.be/4MUUbncBiLE" TargetMode="External"/><Relationship Id="rId167" Type="http://schemas.openxmlformats.org/officeDocument/2006/relationships/hyperlink" Target="https://youtu.be/_zObbY4n_II" TargetMode="External"/><Relationship Id="rId166" Type="http://schemas.openxmlformats.org/officeDocument/2006/relationships/hyperlink" Target="https://youtu.be/2-VF8s4xMRE" TargetMode="External"/><Relationship Id="rId165" Type="http://schemas.openxmlformats.org/officeDocument/2006/relationships/hyperlink" Target="https://youtu.be/8Qiu3ze9BS0" TargetMode="External"/><Relationship Id="rId164" Type="http://schemas.openxmlformats.org/officeDocument/2006/relationships/hyperlink" Target="https://youtu.be/wMASLxc3Dv0" TargetMode="External"/><Relationship Id="rId163" Type="http://schemas.openxmlformats.org/officeDocument/2006/relationships/hyperlink" Target="https://youtu.be/DbBb6XYLAXg" TargetMode="External"/><Relationship Id="rId162" Type="http://schemas.openxmlformats.org/officeDocument/2006/relationships/hyperlink" Target="https://youtu.be/cOBpwKzbtJU" TargetMode="External"/><Relationship Id="rId161" Type="http://schemas.openxmlformats.org/officeDocument/2006/relationships/hyperlink" Target="https://youtu.be/3QzIkg3QFQ4" TargetMode="External"/><Relationship Id="rId160" Type="http://schemas.openxmlformats.org/officeDocument/2006/relationships/hyperlink" Target="https://youtu.be/dBsnzKWHCek" TargetMode="External"/><Relationship Id="rId16" Type="http://schemas.openxmlformats.org/officeDocument/2006/relationships/hyperlink" Target="https://youtu.be/REs1-cFiGiE" TargetMode="External"/><Relationship Id="rId159" Type="http://schemas.openxmlformats.org/officeDocument/2006/relationships/hyperlink" Target="https://youtu.be/FbOBTbZYVl8" TargetMode="External"/><Relationship Id="rId158" Type="http://schemas.openxmlformats.org/officeDocument/2006/relationships/hyperlink" Target="https://youtu.be/SeBrLVvfnL8" TargetMode="External"/><Relationship Id="rId157" Type="http://schemas.openxmlformats.org/officeDocument/2006/relationships/hyperlink" Target="https://youtu.be/ZJ06661kHRE" TargetMode="External"/><Relationship Id="rId156" Type="http://schemas.openxmlformats.org/officeDocument/2006/relationships/hyperlink" Target="https://youtu.be/af7td5hAnVY" TargetMode="External"/><Relationship Id="rId155" Type="http://schemas.openxmlformats.org/officeDocument/2006/relationships/hyperlink" Target="https://youtu.be/uCDxrFlgMFc" TargetMode="External"/><Relationship Id="rId154" Type="http://schemas.openxmlformats.org/officeDocument/2006/relationships/hyperlink" Target="https://youtu.be/VfjWkBI9tEg" TargetMode="External"/><Relationship Id="rId153" Type="http://schemas.openxmlformats.org/officeDocument/2006/relationships/hyperlink" Target="https://youtu.be/wTx1BbVfJaE" TargetMode="External"/><Relationship Id="rId152" Type="http://schemas.openxmlformats.org/officeDocument/2006/relationships/hyperlink" Target="https://youtu.be/qgCoo8mCHF8" TargetMode="External"/><Relationship Id="rId151" Type="http://schemas.openxmlformats.org/officeDocument/2006/relationships/hyperlink" Target="https://youtu.be/17iB3FRy-RU" TargetMode="External"/><Relationship Id="rId150" Type="http://schemas.openxmlformats.org/officeDocument/2006/relationships/hyperlink" Target="https://youtu.be/r066Y9UTfJA" TargetMode="External"/><Relationship Id="rId15" Type="http://schemas.openxmlformats.org/officeDocument/2006/relationships/hyperlink" Target="https://youtu.be/o3XMWkxTSPE" TargetMode="External"/><Relationship Id="rId149" Type="http://schemas.openxmlformats.org/officeDocument/2006/relationships/hyperlink" Target="https://youtu.be/sdHQnZkFfts" TargetMode="External"/><Relationship Id="rId148" Type="http://schemas.openxmlformats.org/officeDocument/2006/relationships/hyperlink" Target="https://youtu.be/HAFfsLQqGCA" TargetMode="External"/><Relationship Id="rId147" Type="http://schemas.openxmlformats.org/officeDocument/2006/relationships/hyperlink" Target="https://youtu.be/F5wGDTirnAs" TargetMode="External"/><Relationship Id="rId146" Type="http://schemas.openxmlformats.org/officeDocument/2006/relationships/hyperlink" Target="https://youtu.be/UtxnDWeiM38" TargetMode="External"/><Relationship Id="rId145" Type="http://schemas.openxmlformats.org/officeDocument/2006/relationships/hyperlink" Target="https://youtu.be/heGADu4HKD4" TargetMode="External"/><Relationship Id="rId144" Type="http://schemas.openxmlformats.org/officeDocument/2006/relationships/hyperlink" Target="https://youtu.be/ngm65fPXkow" TargetMode="External"/><Relationship Id="rId143" Type="http://schemas.openxmlformats.org/officeDocument/2006/relationships/hyperlink" Target="https://youtu.be/BJqpuJgGugc" TargetMode="External"/><Relationship Id="rId142" Type="http://schemas.openxmlformats.org/officeDocument/2006/relationships/hyperlink" Target="https://youtu.be/d8llgcfqkYs" TargetMode="External"/><Relationship Id="rId141" Type="http://schemas.openxmlformats.org/officeDocument/2006/relationships/hyperlink" Target="https://youtu.be/UpSz6CrA5ec" TargetMode="External"/><Relationship Id="rId140" Type="http://schemas.openxmlformats.org/officeDocument/2006/relationships/hyperlink" Target="https://youtu.be/pZBxg4UJ4ms" TargetMode="External"/><Relationship Id="rId14" Type="http://schemas.openxmlformats.org/officeDocument/2006/relationships/hyperlink" Target="https://youtu.be/rRfSdoZZbvA" TargetMode="External"/><Relationship Id="rId139" Type="http://schemas.openxmlformats.org/officeDocument/2006/relationships/hyperlink" Target="https://youtu.be/kvJGEsEuTSo" TargetMode="External"/><Relationship Id="rId138" Type="http://schemas.openxmlformats.org/officeDocument/2006/relationships/hyperlink" Target="https://youtu.be/IQAzFlDoyWA" TargetMode="External"/><Relationship Id="rId137" Type="http://schemas.openxmlformats.org/officeDocument/2006/relationships/hyperlink" Target="https://youtu.be/CsOnoL-IuJc" TargetMode="External"/><Relationship Id="rId136" Type="http://schemas.openxmlformats.org/officeDocument/2006/relationships/hyperlink" Target="https://youtu.be/6mCGoNxrQes" TargetMode="External"/><Relationship Id="rId135" Type="http://schemas.openxmlformats.org/officeDocument/2006/relationships/hyperlink" Target="https://youtu.be/IaCIcuxFAIc" TargetMode="External"/><Relationship Id="rId134" Type="http://schemas.openxmlformats.org/officeDocument/2006/relationships/hyperlink" Target="https://youtu.be/gAKHQunHQCA" TargetMode="External"/><Relationship Id="rId133" Type="http://schemas.openxmlformats.org/officeDocument/2006/relationships/hyperlink" Target="https://youtu.be/Cy4Dn1-p1dE" TargetMode="External"/><Relationship Id="rId132" Type="http://schemas.openxmlformats.org/officeDocument/2006/relationships/hyperlink" Target="https://youtu.be/yE9riY9ilrk" TargetMode="External"/><Relationship Id="rId131" Type="http://schemas.openxmlformats.org/officeDocument/2006/relationships/hyperlink" Target="https://youtu.be/kEq7fcUK9Po" TargetMode="External"/><Relationship Id="rId130" Type="http://schemas.openxmlformats.org/officeDocument/2006/relationships/hyperlink" Target="https://youtu.be/8pweybR803A" TargetMode="External"/><Relationship Id="rId13" Type="http://schemas.openxmlformats.org/officeDocument/2006/relationships/hyperlink" Target="https://youtu.be/AxtbN8fwffw" TargetMode="External"/><Relationship Id="rId129" Type="http://schemas.openxmlformats.org/officeDocument/2006/relationships/hyperlink" Target="https://youtu.be/6C7U-MyRoj4" TargetMode="External"/><Relationship Id="rId128" Type="http://schemas.openxmlformats.org/officeDocument/2006/relationships/hyperlink" Target="https://youtu.be/zn_RltDvtQk" TargetMode="External"/><Relationship Id="rId127" Type="http://schemas.openxmlformats.org/officeDocument/2006/relationships/hyperlink" Target="https://youtu.be/VJEdNcgE4ZY" TargetMode="External"/><Relationship Id="rId126" Type="http://schemas.openxmlformats.org/officeDocument/2006/relationships/hyperlink" Target="https://youtu.be/RNfxpkuPKVw" TargetMode="External"/><Relationship Id="rId125" Type="http://schemas.openxmlformats.org/officeDocument/2006/relationships/hyperlink" Target="https://youtu.be/u8oyNJyL0Nk" TargetMode="External"/><Relationship Id="rId124" Type="http://schemas.openxmlformats.org/officeDocument/2006/relationships/hyperlink" Target="https://youtu.be/thG83EOwr6c" TargetMode="External"/><Relationship Id="rId123" Type="http://schemas.openxmlformats.org/officeDocument/2006/relationships/hyperlink" Target="https://youtu.be/lCTk748-fwI" TargetMode="External"/><Relationship Id="rId122" Type="http://schemas.openxmlformats.org/officeDocument/2006/relationships/hyperlink" Target="https://youtu.be/Al-QU2rxd2w" TargetMode="External"/><Relationship Id="rId121" Type="http://schemas.openxmlformats.org/officeDocument/2006/relationships/hyperlink" Target="https://youtu.be/QUn4jPt04qQ" TargetMode="External"/><Relationship Id="rId120" Type="http://schemas.openxmlformats.org/officeDocument/2006/relationships/hyperlink" Target="https://youtu.be/4yD0AMyqUzc" TargetMode="External"/><Relationship Id="rId12" Type="http://schemas.openxmlformats.org/officeDocument/2006/relationships/hyperlink" Target="https://youtu.be/zx-Y6NgTFYc" TargetMode="External"/><Relationship Id="rId119" Type="http://schemas.openxmlformats.org/officeDocument/2006/relationships/hyperlink" Target="https://youtu.be/SA7O9eEIeus" TargetMode="External"/><Relationship Id="rId118" Type="http://schemas.openxmlformats.org/officeDocument/2006/relationships/hyperlink" Target="https://youtu.be/tzJsQQHAEhY" TargetMode="External"/><Relationship Id="rId117" Type="http://schemas.openxmlformats.org/officeDocument/2006/relationships/hyperlink" Target="https://youtu.be/OK9t1NeEFGk" TargetMode="External"/><Relationship Id="rId116" Type="http://schemas.openxmlformats.org/officeDocument/2006/relationships/hyperlink" Target="https://youtu.be/4-zQAzB-dQk" TargetMode="External"/><Relationship Id="rId115" Type="http://schemas.openxmlformats.org/officeDocument/2006/relationships/hyperlink" Target="https://youtu.be/FJ9iw4qAJyg" TargetMode="External"/><Relationship Id="rId114" Type="http://schemas.openxmlformats.org/officeDocument/2006/relationships/hyperlink" Target="https://youtu.be/lVgMbA5UUDQ" TargetMode="External"/><Relationship Id="rId113" Type="http://schemas.openxmlformats.org/officeDocument/2006/relationships/hyperlink" Target="https://youtu.be/55EDaXBLgno" TargetMode="External"/><Relationship Id="rId112" Type="http://schemas.openxmlformats.org/officeDocument/2006/relationships/hyperlink" Target="https://youtu.be/L_G1O6KNE9Y" TargetMode="External"/><Relationship Id="rId111" Type="http://schemas.openxmlformats.org/officeDocument/2006/relationships/hyperlink" Target="https://youtu.be/Ecx0YRK2i-g" TargetMode="External"/><Relationship Id="rId110" Type="http://schemas.openxmlformats.org/officeDocument/2006/relationships/hyperlink" Target="https://youtu.be/SzFjwQ4UZnw" TargetMode="External"/><Relationship Id="rId11" Type="http://schemas.openxmlformats.org/officeDocument/2006/relationships/hyperlink" Target="https://youtu.be/nP46OHjw3Ig" TargetMode="External"/><Relationship Id="rId109" Type="http://schemas.openxmlformats.org/officeDocument/2006/relationships/hyperlink" Target="https://youtu.be/_YUZBs2VHqM" TargetMode="External"/><Relationship Id="rId108" Type="http://schemas.openxmlformats.org/officeDocument/2006/relationships/hyperlink" Target="https://youtu.be/Wgi3K3mWzI8" TargetMode="External"/><Relationship Id="rId107" Type="http://schemas.openxmlformats.org/officeDocument/2006/relationships/hyperlink" Target="https://youtu.be/1q7TT8VJGu0" TargetMode="External"/><Relationship Id="rId106" Type="http://schemas.openxmlformats.org/officeDocument/2006/relationships/hyperlink" Target="https://youtu.be/FhYqsu8ky7s" TargetMode="External"/><Relationship Id="rId105" Type="http://schemas.openxmlformats.org/officeDocument/2006/relationships/hyperlink" Target="https://youtu.be/ka6tLXv0czg" TargetMode="External"/><Relationship Id="rId104" Type="http://schemas.openxmlformats.org/officeDocument/2006/relationships/hyperlink" Target="https://youtu.be/2Nzzjv2VEI8" TargetMode="External"/><Relationship Id="rId103" Type="http://schemas.openxmlformats.org/officeDocument/2006/relationships/hyperlink" Target="https://youtu.be/e69AceP53h4" TargetMode="External"/><Relationship Id="rId102" Type="http://schemas.openxmlformats.org/officeDocument/2006/relationships/hyperlink" Target="https://youtu.be/-7YFs3inOXc" TargetMode="External"/><Relationship Id="rId101" Type="http://schemas.openxmlformats.org/officeDocument/2006/relationships/hyperlink" Target="https://youtu.be/VzERNLz0unw" TargetMode="External"/><Relationship Id="rId100" Type="http://schemas.openxmlformats.org/officeDocument/2006/relationships/hyperlink" Target="https://youtu.be/EKOltpCZIXw" TargetMode="External"/><Relationship Id="rId10" Type="http://schemas.openxmlformats.org/officeDocument/2006/relationships/hyperlink" Target="https://youtu.be/eQlBP6vareM" TargetMode="External"/><Relationship Id="rId1" Type="http://schemas.openxmlformats.org/officeDocument/2006/relationships/hyperlink" Target="https://youtu.be/KJApHO8oGG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9"/>
  <sheetViews>
    <sheetView tabSelected="1" workbookViewId="0">
      <selection activeCell="M1" sqref="M$1:M$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255" spans="1:13">
      <c r="A2" s="1" t="s">
        <v>12</v>
      </c>
      <c r="B2" s="1" t="s">
        <v>13</v>
      </c>
      <c r="C2" s="4" t="s">
        <v>14</v>
      </c>
      <c r="D2" s="1" t="s">
        <v>15</v>
      </c>
      <c r="E2" s="1" t="s">
        <v>16</v>
      </c>
      <c r="F2" s="4" t="s">
        <v>17</v>
      </c>
      <c r="G2" s="1" t="s">
        <v>18</v>
      </c>
      <c r="H2" s="1" t="s">
        <v>19</v>
      </c>
      <c r="I2" s="1" t="s">
        <v>20</v>
      </c>
      <c r="J2" s="1" t="s">
        <v>21</v>
      </c>
      <c r="K2" s="1" t="s">
        <v>22</v>
      </c>
      <c r="L2" s="1" t="str">
        <f>HYPERLINK("https://files.afu.se/Downloads/Transcripts/Skeptiko%20(Alex%20Tsakiris)/2023 06 27 - skeptiko - Robert Davis, Spiritual ET  597 _KJApHO8oGG8 - transcript (automated).pdf","Transcript Link")</f>
        <v>Transcript Link</v>
      </c>
      <c r="M2" s="2" t="str">
        <f>HYPERLINK("https://files.afu.se/Downloads/Transcripts/Skeptiko%20(Alex%20Tsakiris)/2023 06 27 - skeptiko - Robert Davis, Spiritual ET  597 _KJApHO8oGG8 - transcript (automated).pdf","Transcript Link")</f>
        <v>Transcript Link</v>
      </c>
    </row>
    <row r="3" ht="225" spans="1:13">
      <c r="A3" s="1" t="s">
        <v>23</v>
      </c>
      <c r="B3" s="1" t="s">
        <v>13</v>
      </c>
      <c r="C3" s="4" t="s">
        <v>24</v>
      </c>
      <c r="D3" s="1" t="s">
        <v>25</v>
      </c>
      <c r="E3" s="1" t="s">
        <v>26</v>
      </c>
      <c r="F3" s="4" t="s">
        <v>17</v>
      </c>
      <c r="G3" s="1" t="s">
        <v>18</v>
      </c>
      <c r="H3" s="1" t="s">
        <v>19</v>
      </c>
      <c r="I3" s="1" t="s">
        <v>20</v>
      </c>
      <c r="J3" s="1" t="s">
        <v>27</v>
      </c>
      <c r="K3" s="1" t="s">
        <v>22</v>
      </c>
      <c r="L3" s="1" t="str">
        <f>HYPERLINK("https://files.afu.se/Downloads/Transcripts/Skeptiko%20(Alex%20Tsakiris)/2023 06 22 - skeptiko - Marty Garza, Is ET Satanic   596 _fk2j1ETyx-0 - transcript (automated).pdf","Transcript Link")</f>
        <v>Transcript Link</v>
      </c>
      <c r="M3" s="2" t="str">
        <f>HYPERLINK("https://files.afu.se/Downloads/Transcripts/Skeptiko%20(Alex%20Tsakiris)/2023 06 22 - skeptiko - Marty Garza, Is ET Satanic   596 _fk2j1ETyx-0 - transcript (automated).pdf","Transcript Link")</f>
        <v>Transcript Link</v>
      </c>
    </row>
    <row r="4" ht="255" spans="1:13">
      <c r="A4" s="1" t="s">
        <v>28</v>
      </c>
      <c r="B4" s="1" t="s">
        <v>13</v>
      </c>
      <c r="C4" s="4" t="s">
        <v>29</v>
      </c>
      <c r="D4" s="1" t="s">
        <v>30</v>
      </c>
      <c r="E4" s="1" t="s">
        <v>31</v>
      </c>
      <c r="F4" s="4" t="s">
        <v>17</v>
      </c>
      <c r="G4" s="1" t="s">
        <v>18</v>
      </c>
      <c r="H4" s="1" t="s">
        <v>19</v>
      </c>
      <c r="I4" s="1" t="s">
        <v>20</v>
      </c>
      <c r="J4" s="1" t="s">
        <v>32</v>
      </c>
      <c r="K4" s="1" t="s">
        <v>22</v>
      </c>
      <c r="L4" s="1" t="str">
        <f>HYPERLINK("https://files.afu.se/Downloads/Transcripts/Skeptiko%20(Alex%20Tsakiris)/2023 06 13 - skeptiko - Richard Grego, Materialist Soothing  595 _OKM6fpBEs1k - transcript (automated).pdf","Transcript Link")</f>
        <v>Transcript Link</v>
      </c>
      <c r="M4" s="2" t="str">
        <f>HYPERLINK("https://files.afu.se/Downloads/Transcripts/Skeptiko%20(Alex%20Tsakiris)/2023 06 13 - skeptiko - Richard Grego, Materialist Soothing  595 _OKM6fpBEs1k - transcript (automated).pdf","Transcript Link")</f>
        <v>Transcript Link</v>
      </c>
    </row>
    <row r="5" ht="285" spans="1:13">
      <c r="A5" s="1" t="s">
        <v>33</v>
      </c>
      <c r="B5" s="1" t="s">
        <v>13</v>
      </c>
      <c r="C5" s="4" t="s">
        <v>34</v>
      </c>
      <c r="D5" s="1" t="s">
        <v>35</v>
      </c>
      <c r="E5" s="1" t="s">
        <v>36</v>
      </c>
      <c r="F5" s="4" t="s">
        <v>17</v>
      </c>
      <c r="G5" s="1" t="s">
        <v>18</v>
      </c>
      <c r="H5" s="1" t="s">
        <v>19</v>
      </c>
      <c r="I5" s="1" t="s">
        <v>20</v>
      </c>
      <c r="J5" s="1" t="s">
        <v>37</v>
      </c>
      <c r="K5" s="1" t="s">
        <v>22</v>
      </c>
      <c r="L5" s="1" t="str">
        <f>HYPERLINK("https://files.afu.se/Downloads/Transcripts/Skeptiko%20(Alex%20Tsakiris)/2023 06 06 - skeptiko - Al Borealis, Project Paperclip  594 _QBnMrZTML3E - transcript (automated).pdf","Transcript Link")</f>
        <v>Transcript Link</v>
      </c>
      <c r="M5" s="2" t="str">
        <f>HYPERLINK("https://files.afu.se/Downloads/Transcripts/Skeptiko%20(Alex%20Tsakiris)/2023 06 06 - skeptiko - Al Borealis, Project Paperclip  594 _QBnMrZTML3E - transcript (automated).pdf","Transcript Link")</f>
        <v>Transcript Link</v>
      </c>
    </row>
    <row r="6" ht="285" spans="1:13">
      <c r="A6" s="1" t="s">
        <v>38</v>
      </c>
      <c r="B6" s="1" t="s">
        <v>13</v>
      </c>
      <c r="C6" s="4" t="s">
        <v>39</v>
      </c>
      <c r="D6" s="1" t="s">
        <v>40</v>
      </c>
      <c r="E6" s="1" t="s">
        <v>41</v>
      </c>
      <c r="F6" s="4" t="s">
        <v>17</v>
      </c>
      <c r="G6" s="1" t="s">
        <v>18</v>
      </c>
      <c r="H6" s="1" t="s">
        <v>19</v>
      </c>
      <c r="I6" s="1" t="s">
        <v>20</v>
      </c>
      <c r="J6" s="1" t="s">
        <v>42</v>
      </c>
      <c r="K6" s="1" t="s">
        <v>22</v>
      </c>
      <c r="L6" s="1" t="str">
        <f>HYPERLINK("https://files.afu.se/Downloads/Transcripts/Skeptiko%20(Alex%20Tsakiris)/2023 05 03 - skeptiko - Eve Lorgen, Anomalous Trauma, MILAB  593 _LSZlv1_eQaw - transcript (automated).pdf","Transcript Link")</f>
        <v>Transcript Link</v>
      </c>
      <c r="M6" s="2" t="str">
        <f>HYPERLINK("https://files.afu.se/Downloads/Transcripts/Skeptiko%20(Alex%20Tsakiris)/2023 05 03 - skeptiko - Eve Lorgen, Anomalous Trauma, MILAB  593 _LSZlv1_eQaw - transcript (automated).pdf","Transcript Link")</f>
        <v>Transcript Link</v>
      </c>
    </row>
    <row r="7" ht="270" spans="1:13">
      <c r="A7" s="1" t="s">
        <v>43</v>
      </c>
      <c r="B7" s="1" t="s">
        <v>13</v>
      </c>
      <c r="C7" s="4" t="s">
        <v>44</v>
      </c>
      <c r="D7" s="1" t="s">
        <v>45</v>
      </c>
      <c r="E7" s="1" t="s">
        <v>46</v>
      </c>
      <c r="F7" s="4" t="s">
        <v>17</v>
      </c>
      <c r="G7" s="1" t="s">
        <v>18</v>
      </c>
      <c r="H7" s="1" t="s">
        <v>19</v>
      </c>
      <c r="I7" s="1" t="s">
        <v>20</v>
      </c>
      <c r="J7" s="1" t="s">
        <v>47</v>
      </c>
      <c r="K7" s="1" t="s">
        <v>22</v>
      </c>
      <c r="L7" s="1" t="str">
        <f>HYPERLINK("https://files.afu.se/Downloads/Transcripts/Skeptiko%20(Alex%20Tsakiris)/2023 04 26 - skeptiko - Yvonne Kason, NDE Awakening  592 _YSlCvDo5tls - transcript (automated).pdf","Transcript Link")</f>
        <v>Transcript Link</v>
      </c>
      <c r="M7" s="2" t="str">
        <f>HYPERLINK("https://files.afu.se/Downloads/Transcripts/Skeptiko%20(Alex%20Tsakiris)/2023 04 26 - skeptiko - Yvonne Kason, NDE Awakening  592 _YSlCvDo5tls - transcript (automated).pdf","Transcript Link")</f>
        <v>Transcript Link</v>
      </c>
    </row>
    <row r="8" ht="270" spans="1:13">
      <c r="A8" s="1" t="s">
        <v>48</v>
      </c>
      <c r="B8" s="1" t="s">
        <v>13</v>
      </c>
      <c r="C8" s="4" t="s">
        <v>49</v>
      </c>
      <c r="D8" s="1" t="s">
        <v>50</v>
      </c>
      <c r="E8" s="1" t="s">
        <v>51</v>
      </c>
      <c r="F8" s="4" t="s">
        <v>17</v>
      </c>
      <c r="G8" s="1" t="s">
        <v>18</v>
      </c>
      <c r="H8" s="1" t="s">
        <v>19</v>
      </c>
      <c r="I8" s="1" t="s">
        <v>20</v>
      </c>
      <c r="J8" s="1" t="s">
        <v>52</v>
      </c>
      <c r="K8" s="1" t="s">
        <v>22</v>
      </c>
      <c r="L8" s="1" t="str">
        <f>HYPERLINK("https://files.afu.se/Downloads/Transcripts/Skeptiko%20(Alex%20Tsakiris)/2023 04 18 - skeptiko - Vincent Tolman, NDE Lessons  591 _pPBsn2xEHDI - transcript (automated).pdf","Transcript Link")</f>
        <v>Transcript Link</v>
      </c>
      <c r="M8" s="2" t="str">
        <f>HYPERLINK("https://files.afu.se/Downloads/Transcripts/Skeptiko%20(Alex%20Tsakiris)/2023 04 18 - skeptiko - Vincent Tolman, NDE Lessons  591 _pPBsn2xEHDI - transcript (automated).pdf","Transcript Link")</f>
        <v>Transcript Link</v>
      </c>
    </row>
    <row r="9" ht="225" spans="1:13">
      <c r="A9" s="1" t="s">
        <v>53</v>
      </c>
      <c r="B9" s="1" t="s">
        <v>13</v>
      </c>
      <c r="C9" s="4" t="s">
        <v>54</v>
      </c>
      <c r="D9" s="1" t="s">
        <v>55</v>
      </c>
      <c r="E9" s="1" t="s">
        <v>56</v>
      </c>
      <c r="F9" s="4" t="s">
        <v>17</v>
      </c>
      <c r="G9" s="1" t="s">
        <v>18</v>
      </c>
      <c r="H9" s="1" t="s">
        <v>19</v>
      </c>
      <c r="I9" s="1" t="s">
        <v>20</v>
      </c>
      <c r="J9" s="1" t="s">
        <v>57</v>
      </c>
      <c r="K9" s="1" t="s">
        <v>22</v>
      </c>
      <c r="L9" s="1" t="str">
        <f>HYPERLINK("https://files.afu.se/Downloads/Transcripts/Skeptiko%20(Alex%20Tsakiris)/2023 04 11 - skeptiko - skeptiko 590 Bruce Fenton_mDK3JrepW64 - transcript (automated).pdf","Transcript Link")</f>
        <v>Transcript Link</v>
      </c>
      <c r="M9" s="2" t="str">
        <f>HYPERLINK("https://files.afu.se/Downloads/Transcripts/Skeptiko%20(Alex%20Tsakiris)/2023 04 11 - skeptiko - skeptiko 590 Bruce Fenton_mDK3JrepW64 - transcript (automated).pdf","Transcript Link")</f>
        <v>Transcript Link</v>
      </c>
    </row>
    <row r="10" ht="22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HYPERLINK("https://files.afu.se/Downloads/Transcripts/Skeptiko%20(Alex%20Tsakiris)/2023 03 07 - skeptiko - PMH Atwater, NDE Reseacher  586 _eQlBP6vareM - transcript (automated).pdf","Transcript Link")</f>
        <v>Transcript Link</v>
      </c>
      <c r="M10" s="2" t="str">
        <f>HYPERLINK("https://files.afu.se/Downloads/Transcripts/Skeptiko%20(Alex%20Tsakiris)/2023 03 07 - skeptiko - PMH Atwater, NDE Reseacher  586 _eQlBP6vareM - transcript (automated).pdf","Transcript Link")</f>
        <v>Transcript Link</v>
      </c>
    </row>
    <row r="11" ht="240"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HYPERLINK("https://files.afu.se/Downloads/Transcripts/Skeptiko%20(Alex%20Tsakiris)/2023 02 28 - skeptiko - Shiva Ayyadurai, Email Porgrammer  585 _nP46OHjw3Ig - transcript (automated).pdf","Transcript Link")</f>
        <v>Transcript Link</v>
      </c>
      <c r="M11" s="2" t="str">
        <f>HYPERLINK("https://files.afu.se/Downloads/Transcripts/Skeptiko%20(Alex%20Tsakiris)/2023 02 28 - skeptiko - Shiva Ayyadurai, Email Porgrammer  585 _nP46OHjw3Ig - transcript (automated).pdf","Transcript Link")</f>
        <v>Transcript Link</v>
      </c>
    </row>
    <row r="12" ht="240"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HYPERLINK("https://files.afu.se/Downloads/Transcripts/Skeptiko%20(Alex%20Tsakiris)/2023 02 21 - skeptiko - Jason Jorjani, From Redefining Parapsychology to Image Cheapening  584 _zx-Y6NgTFYc - transcript (automated).pdf","Transcript Link")</f>
        <v>Transcript Link</v>
      </c>
      <c r="M12" s="2" t="str">
        <f>HYPERLINK("https://files.afu.se/Downloads/Transcripts/Skeptiko%20(Alex%20Tsakiris)/2023 02 21 - skeptiko - Jason Jorjani, From Redefining Parapsychology to Image Cheapening  584 _zx-Y6NgTFYc - transcript (automated).pdf","Transcript Link")</f>
        <v>Transcript Link</v>
      </c>
    </row>
    <row r="13" ht="240"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HYPERLINK("https://files.afu.se/Downloads/Transcripts/Skeptiko%20(Alex%20Tsakiris)/2023 02 17 - skeptiko - Andy Paquette, Precognitive Dreams  583 _AxtbN8fwffw - transcript (automated).pdf","Transcript Link")</f>
        <v>Transcript Link</v>
      </c>
      <c r="M13" s="2" t="str">
        <f>HYPERLINK("https://files.afu.se/Downloads/Transcripts/Skeptiko%20(Alex%20Tsakiris)/2023 02 17 - skeptiko - Andy Paquette, Precognitive Dreams  583 _AxtbN8fwffw - transcript (automated).pdf","Transcript Link")</f>
        <v>Transcript Link</v>
      </c>
    </row>
    <row r="14" ht="240"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HYPERLINK("https://files.afu.se/Downloads/Transcripts/Skeptiko%20(Alex%20Tsakiris)/2023 02 14 - skeptiko - Andy Paquette, Total Election Control  582 _rRfSdoZZbvA - transcript (automated).pdf","Transcript Link")</f>
        <v>Transcript Link</v>
      </c>
      <c r="M14" s="2" t="str">
        <f>HYPERLINK("https://files.afu.se/Downloads/Transcripts/Skeptiko%20(Alex%20Tsakiris)/2023 02 14 - skeptiko - Andy Paquette, Total Election Control  582 _rRfSdoZZbvA - transcript (automated).pdf","Transcript Link")</f>
        <v>Transcript Link</v>
      </c>
    </row>
    <row r="15" ht="240"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HYPERLINK("https://files.afu.se/Downloads/Transcripts/Skeptiko%20(Alex%20Tsakiris)/2023 02 07 - skeptiko - Mark Gober, Great Reset, Right Action  581 _o3XMWkxTSPE - transcript (automated).pdf","Transcript Link")</f>
        <v>Transcript Link</v>
      </c>
      <c r="M15" s="2" t="str">
        <f>HYPERLINK("https://files.afu.se/Downloads/Transcripts/Skeptiko%20(Alex%20Tsakiris)/2023 02 07 - skeptiko - Mark Gober, Great Reset, Right Action  581 _o3XMWkxTSPE - transcript (automated).pdf","Transcript Link")</f>
        <v>Transcript Link</v>
      </c>
    </row>
    <row r="16" ht="240"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HYPERLINK("https://files.afu.se/Downloads/Transcripts/Skeptiko%20(Alex%20Tsakiris)/2023 01 31 - skeptiko - Charlie Robinson, Taming the Octopus  580 _REs1-cFiGiE - transcript (automated).pdf","Transcript Link")</f>
        <v>Transcript Link</v>
      </c>
      <c r="M16" s="2" t="str">
        <f>HYPERLINK("https://files.afu.se/Downloads/Transcripts/Skeptiko%20(Alex%20Tsakiris)/2023 01 31 - skeptiko - Charlie Robinson, Taming the Octopus  580 _REs1-cFiGiE - transcript (automated).pdf","Transcript Link")</f>
        <v>Transcript Link</v>
      </c>
    </row>
    <row r="17" ht="28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HYPERLINK("https://files.afu.se/Downloads/Transcripts/Skeptiko%20(Alex%20Tsakiris)/2023 01 24 - skeptiko - Johnny Vedmore, Henry and Klaus  579 _dFwZOJSFpOA - transcript (automated).pdf","Transcript Link")</f>
        <v>Transcript Link</v>
      </c>
      <c r="M17" s="2" t="str">
        <f>HYPERLINK("https://files.afu.se/Downloads/Transcripts/Skeptiko%20(Alex%20Tsakiris)/2023 01 24 - skeptiko - Johnny Vedmore, Henry and Klaus  579 _dFwZOJSFpOA - transcript (automated).pdf","Transcript Link")</f>
        <v>Transcript Link</v>
      </c>
    </row>
    <row r="18" ht="22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HYPERLINK("https://files.afu.se/Downloads/Transcripts/Skeptiko%20(Alex%20Tsakiris)/2023 01 17 - skeptiko - Sam Tripoli, Zero Podcast  578 _aldUbSPjBog - transcript (automated).pdf","Transcript Link")</f>
        <v>Transcript Link</v>
      </c>
      <c r="M18" s="2" t="str">
        <f>HYPERLINK("https://files.afu.se/Downloads/Transcripts/Skeptiko%20(Alex%20Tsakiris)/2023 01 17 - skeptiko - Sam Tripoli, Zero Podcast  578 _aldUbSPjBog - transcript (automated).pdf","Transcript Link")</f>
        <v>Transcript Link</v>
      </c>
    </row>
    <row r="19" ht="225"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HYPERLINK("https://files.afu.se/Downloads/Transcripts/Skeptiko%20(Alex%20Tsakiris)/2023 01 10 - skeptiko - Skeptiko Reboot  577 _A5XEP9OK3bU - transcript (automated).pdf","Transcript Link")</f>
        <v>Transcript Link</v>
      </c>
      <c r="M19" s="2" t="str">
        <f>HYPERLINK("https://files.afu.se/Downloads/Transcripts/Skeptiko%20(Alex%20Tsakiris)/2023 01 10 - skeptiko - Skeptiko Reboot  577 _A5XEP9OK3bU - transcript (automated).pdf","Transcript Link")</f>
        <v>Transcript Link</v>
      </c>
    </row>
    <row r="20" ht="225"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HYPERLINK("https://files.afu.se/Downloads/Transcripts/Skeptiko%20(Alex%20Tsakiris)/2022 12 20 - skeptiko - Al Borealis, 2022 Year in Review  576 _kPQYFdk_q1E - transcript (automated).pdf","Transcript Link")</f>
        <v>Transcript Link</v>
      </c>
      <c r="M20" s="2" t="str">
        <f>HYPERLINK("https://files.afu.se/Downloads/Transcripts/Skeptiko%20(Alex%20Tsakiris)/2022 12 20 - skeptiko - Al Borealis, 2022 Year in Review  576 _kPQYFdk_q1E - transcript (automated).pdf","Transcript Link")</f>
        <v>Transcript Link</v>
      </c>
    </row>
    <row r="21" ht="240"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HYPERLINK("https://files.afu.se/Downloads/Transcripts/Skeptiko%20(Alex%20Tsakiris)/2022 10 25 - skeptiko - Dr. Mona Sobhani, Neuroscience and the Spiritual  575 _qH02iZPEaiI - transcript (automated).pdf","Transcript Link")</f>
        <v>Transcript Link</v>
      </c>
      <c r="M21" s="2" t="str">
        <f>HYPERLINK("https://files.afu.se/Downloads/Transcripts/Skeptiko%20(Alex%20Tsakiris)/2022 10 25 - skeptiko - Dr. Mona Sobhani, Neuroscience and the Spiritual  575 _qH02iZPEaiI - transcript (automated).pdf","Transcript Link")</f>
        <v>Transcript Link</v>
      </c>
    </row>
    <row r="22" ht="240"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HYPERLINK("https://files.afu.se/Downloads/Transcripts/Skeptiko%20(Alex%20Tsakiris)/2022 10 18 - skeptiko - Dr. Bernardo Kastrup, Debating the Nature of Reality  574 _9ch1RVUYGHs - transcript (automated).pdf","Transcript Link")</f>
        <v>Transcript Link</v>
      </c>
      <c r="M22" s="2" t="str">
        <f>HYPERLINK("https://files.afu.se/Downloads/Transcripts/Skeptiko%20(Alex%20Tsakiris)/2022 10 18 - skeptiko - Dr. Bernardo Kastrup, Debating the Nature of Reality  574 _9ch1RVUYGHs - transcript (automated).pdf","Transcript Link")</f>
        <v>Transcript Link</v>
      </c>
    </row>
    <row r="23" ht="240"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HYPERLINK("https://files.afu.se/Downloads/Transcripts/Skeptiko%20(Alex%20Tsakiris)/2022 10 11 - skeptiko - Richard Cox, Being Right About No Virus  573 _XbwNkNl3j70 - transcript (automated).pdf","Transcript Link")</f>
        <v>Transcript Link</v>
      </c>
      <c r="M23" s="2" t="str">
        <f>HYPERLINK("https://files.afu.se/Downloads/Transcripts/Skeptiko%20(Alex%20Tsakiris)/2022 10 11 - skeptiko - Richard Cox, Being Right About No Virus  573 _XbwNkNl3j70 - transcript (automated).pdf","Transcript Link")</f>
        <v>Transcript Link</v>
      </c>
    </row>
    <row r="24" ht="240"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HYPERLINK("https://files.afu.se/Downloads/Transcripts/Skeptiko%20(Alex%20Tsakiris)/2022 10 04 - skeptiko - Stafford Betty, Free Will in the Moment  572 _fZqVvi38nSk - transcript (automated).pdf","Transcript Link")</f>
        <v>Transcript Link</v>
      </c>
      <c r="M24" s="2" t="str">
        <f>HYPERLINK("https://files.afu.se/Downloads/Transcripts/Skeptiko%20(Alex%20Tsakiris)/2022 10 04 - skeptiko - Stafford Betty, Free Will in the Moment  572 _fZqVvi38nSk - transcript (automated).pdf","Transcript Link")</f>
        <v>Transcript Link</v>
      </c>
    </row>
    <row r="25" ht="240"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HYPERLINK("https://files.afu.se/Downloads/Transcripts/Skeptiko%20(Alex%20Tsakiris)/2022 09 27 - skeptiko - Tim Grimes, 7 Questions For the Voice in Your Head  571 _6r8pZRIFyvY - transcript (automated).pdf","Transcript Link")</f>
        <v>Transcript Link</v>
      </c>
      <c r="M25" s="2" t="str">
        <f>HYPERLINK("https://files.afu.se/Downloads/Transcripts/Skeptiko%20(Alex%20Tsakiris)/2022 09 27 - skeptiko - Tim Grimes, 7 Questions For the Voice in Your Head  571 _6r8pZRIFyvY - transcript (automated).pdf","Transcript Link")</f>
        <v>Transcript Link</v>
      </c>
    </row>
    <row r="26" ht="255"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HYPERLINK("https://files.afu.se/Downloads/Transcripts/Skeptiko%20(Alex%20Tsakiris)/2022 09 20 - skeptiko - Steve Bierman, Hypnosis and NLP in the ER  570 _HcBdbCsua7I - transcript (automated).pdf","Transcript Link")</f>
        <v>Transcript Link</v>
      </c>
      <c r="M26" s="2" t="str">
        <f>HYPERLINK("https://files.afu.se/Downloads/Transcripts/Skeptiko%20(Alex%20Tsakiris)/2022 09 20 - skeptiko - Steve Bierman, Hypnosis and NLP in the ER  570 _HcBdbCsua7I - transcript (automated).pdf","Transcript Link")</f>
        <v>Transcript Link</v>
      </c>
    </row>
    <row r="27" ht="240"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HYPERLINK("https://files.afu.se/Downloads/Transcripts/Skeptiko%20(Alex%20Tsakiris)/2022 09 07 - skeptiko - Brent Raynes UFOs and Native Americans  568 _e8ZbVu8O9cw - transcript (automated).pdf","Transcript Link")</f>
        <v>Transcript Link</v>
      </c>
      <c r="M27" s="2" t="str">
        <f>HYPERLINK("https://files.afu.se/Downloads/Transcripts/Skeptiko%20(Alex%20Tsakiris)/2022 09 07 - skeptiko - Brent Raynes UFOs and Native Americans  568 _e8ZbVu8O9cw - transcript (automated).pdf","Transcript Link")</f>
        <v>Transcript Link</v>
      </c>
    </row>
    <row r="28" ht="225" spans="1:13">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HYPERLINK("https://files.afu.se/Downloads/Transcripts/Skeptiko%20(Alex%20Tsakiris)/2022 08 30 - skeptiko - Mark Gober, Upside Down UFO ET  567 _W0RN8IfIODU - transcript (automated).pdf","Transcript Link")</f>
        <v>Transcript Link</v>
      </c>
      <c r="M28" s="2" t="str">
        <f>HYPERLINK("https://files.afu.se/Downloads/Transcripts/Skeptiko%20(Alex%20Tsakiris)/2022 08 30 - skeptiko - Mark Gober, Upside Down UFO ET  567 _W0RN8IfIODU - transcript (automated).pdf","Transcript Link")</f>
        <v>Transcript Link</v>
      </c>
    </row>
    <row r="29" ht="240"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HYPERLINK("https://files.afu.se/Downloads/Transcripts/Skeptiko%20(Alex%20Tsakiris)/2022 08 23 - skeptiko - Russ Allen, Kyle Allen, Marty Garza, UFOs and ET  566 _SOetxGWHtgg - transcript (automated).pdf","Transcript Link")</f>
        <v>Transcript Link</v>
      </c>
      <c r="M29" s="2" t="str">
        <f>HYPERLINK("https://files.afu.se/Downloads/Transcripts/Skeptiko%20(Alex%20Tsakiris)/2022 08 23 - skeptiko - Russ Allen, Kyle Allen, Marty Garza, UFOs and ET  566 _SOetxGWHtgg - transcript (automated).pdf","Transcript Link")</f>
        <v>Transcript Link</v>
      </c>
    </row>
    <row r="30" ht="225" spans="1:13">
      <c r="A30" s="1" t="s">
        <v>158</v>
      </c>
      <c r="B30" s="1" t="s">
        <v>13</v>
      </c>
      <c r="C30" s="4" t="s">
        <v>159</v>
      </c>
      <c r="D30" s="1" t="s">
        <v>160</v>
      </c>
      <c r="E30" s="1" t="s">
        <v>161</v>
      </c>
      <c r="F30" s="4" t="s">
        <v>17</v>
      </c>
      <c r="G30" s="1" t="s">
        <v>18</v>
      </c>
      <c r="H30" s="1" t="s">
        <v>19</v>
      </c>
      <c r="I30" s="1" t="s">
        <v>20</v>
      </c>
      <c r="J30" s="1" t="s">
        <v>162</v>
      </c>
      <c r="K30" s="1" t="s">
        <v>22</v>
      </c>
      <c r="L30" s="1" t="str">
        <f>HYPERLINK("https://files.afu.se/Downloads/Transcripts/Skeptiko%20(Alex%20Tsakiris)/2022 08 16 - skeptiko - Anthony Peake, Ferryman   565 _tBj-1-p0R3c - transcript (automated).pdf","Transcript Link")</f>
        <v>Transcript Link</v>
      </c>
      <c r="M30" s="2" t="str">
        <f>HYPERLINK("https://files.afu.se/Downloads/Transcripts/Skeptiko%20(Alex%20Tsakiris)/2022 08 16 - skeptiko - Anthony Peake, Ferryman   565 _tBj-1-p0R3c - transcript (automated).pdf","Transcript Link")</f>
        <v>Transcript Link</v>
      </c>
    </row>
    <row r="31" ht="225" spans="1:13">
      <c r="A31" s="1" t="s">
        <v>163</v>
      </c>
      <c r="B31" s="1" t="s">
        <v>13</v>
      </c>
      <c r="C31" s="4" t="s">
        <v>164</v>
      </c>
      <c r="D31" s="1" t="s">
        <v>165</v>
      </c>
      <c r="E31" s="1" t="s">
        <v>166</v>
      </c>
      <c r="F31" s="4" t="s">
        <v>17</v>
      </c>
      <c r="G31" s="1" t="s">
        <v>18</v>
      </c>
      <c r="H31" s="1" t="s">
        <v>19</v>
      </c>
      <c r="I31" s="1" t="s">
        <v>20</v>
      </c>
      <c r="J31" s="1" t="s">
        <v>167</v>
      </c>
      <c r="K31" s="1" t="s">
        <v>22</v>
      </c>
      <c r="L31" s="1" t="str">
        <f>HYPERLINK("https://files.afu.se/Downloads/Transcripts/Skeptiko%20(Alex%20Tsakiris)/2022 08 09 - skeptiko - Dr. Rob Williams, Beings Human  564 _UcY7ZIDL_uE - transcript (automated).pdf","Transcript Link")</f>
        <v>Transcript Link</v>
      </c>
      <c r="M31" s="2" t="str">
        <f>HYPERLINK("https://files.afu.se/Downloads/Transcripts/Skeptiko%20(Alex%20Tsakiris)/2022 08 09 - skeptiko - Dr. Rob Williams, Beings Human  564 _UcY7ZIDL_uE - transcript (automated).pdf","Transcript Link")</f>
        <v>Transcript Link</v>
      </c>
    </row>
    <row r="32" ht="240" spans="1:13">
      <c r="A32" s="1" t="s">
        <v>168</v>
      </c>
      <c r="B32" s="1" t="s">
        <v>13</v>
      </c>
      <c r="C32" s="4" t="s">
        <v>169</v>
      </c>
      <c r="D32" s="1" t="s">
        <v>170</v>
      </c>
      <c r="E32" s="1" t="s">
        <v>171</v>
      </c>
      <c r="F32" s="4" t="s">
        <v>17</v>
      </c>
      <c r="G32" s="1" t="s">
        <v>18</v>
      </c>
      <c r="H32" s="1" t="s">
        <v>19</v>
      </c>
      <c r="I32" s="1" t="s">
        <v>20</v>
      </c>
      <c r="J32" s="1" t="s">
        <v>172</v>
      </c>
      <c r="K32" s="1" t="s">
        <v>22</v>
      </c>
      <c r="L32" s="1" t="str">
        <f>HYPERLINK("https://files.afu.se/Downloads/Transcripts/Skeptiko%20(Alex%20Tsakiris)/2022 08 02 - skeptiko - Dr. Robert Davis, Consciousness Connection  563 _Ie8C0NMRTYs - transcript (automated).pdf","Transcript Link")</f>
        <v>Transcript Link</v>
      </c>
      <c r="M32" s="2" t="str">
        <f>HYPERLINK("https://files.afu.se/Downloads/Transcripts/Skeptiko%20(Alex%20Tsakiris)/2022 08 02 - skeptiko - Dr. Robert Davis, Consciousness Connection  563 _Ie8C0NMRTYs - transcript (automated).pdf","Transcript Link")</f>
        <v>Transcript Link</v>
      </c>
    </row>
    <row r="33" ht="240" spans="1:13">
      <c r="A33" s="1" t="s">
        <v>173</v>
      </c>
      <c r="B33" s="1" t="s">
        <v>13</v>
      </c>
      <c r="C33" s="4" t="s">
        <v>174</v>
      </c>
      <c r="D33" s="1" t="s">
        <v>175</v>
      </c>
      <c r="E33" s="1" t="s">
        <v>176</v>
      </c>
      <c r="F33" s="4" t="s">
        <v>17</v>
      </c>
      <c r="G33" s="1" t="s">
        <v>18</v>
      </c>
      <c r="H33" s="1" t="s">
        <v>19</v>
      </c>
      <c r="I33" s="1" t="s">
        <v>20</v>
      </c>
      <c r="J33" s="1" t="s">
        <v>177</v>
      </c>
      <c r="K33" s="1" t="s">
        <v>22</v>
      </c>
      <c r="L33" s="1" t="str">
        <f>HYPERLINK("https://files.afu.se/Downloads/Transcripts/Skeptiko%20(Alex%20Tsakiris)/2022 07 26 - skeptiko - Bruce Fenton, 788,000 Year Old Science  562 _lFA3cDtDnZ0 - transcript (automated).pdf","Transcript Link")</f>
        <v>Transcript Link</v>
      </c>
      <c r="M33" s="2" t="str">
        <f>HYPERLINK("https://files.afu.se/Downloads/Transcripts/Skeptiko%20(Alex%20Tsakiris)/2022 07 26 - skeptiko - Bruce Fenton, 788,000 Year Old Science  562 _lFA3cDtDnZ0 - transcript (automated).pdf","Transcript Link")</f>
        <v>Transcript Link</v>
      </c>
    </row>
    <row r="34" ht="240" spans="1:13">
      <c r="A34" s="1" t="s">
        <v>178</v>
      </c>
      <c r="B34" s="1" t="s">
        <v>13</v>
      </c>
      <c r="C34" s="4" t="s">
        <v>179</v>
      </c>
      <c r="D34" s="1" t="s">
        <v>180</v>
      </c>
      <c r="E34" s="1" t="s">
        <v>181</v>
      </c>
      <c r="F34" s="4" t="s">
        <v>17</v>
      </c>
      <c r="G34" s="1" t="s">
        <v>18</v>
      </c>
      <c r="H34" s="1" t="s">
        <v>19</v>
      </c>
      <c r="I34" s="1" t="s">
        <v>20</v>
      </c>
      <c r="J34" s="1" t="s">
        <v>182</v>
      </c>
      <c r="K34" s="1" t="s">
        <v>22</v>
      </c>
      <c r="L34" s="1" t="str">
        <f>HYPERLINK("https://files.afu.se/Downloads/Transcripts/Skeptiko%20(Alex%20Tsakiris)/2022 07 19 - skeptiko - Michael Wallach, Rabies, Damn Rabies  561 _bWVzDjbgMl4 - transcript (automated).pdf","Transcript Link")</f>
        <v>Transcript Link</v>
      </c>
      <c r="M34" s="2" t="str">
        <f>HYPERLINK("https://files.afu.se/Downloads/Transcripts/Skeptiko%20(Alex%20Tsakiris)/2022 07 19 - skeptiko - Michael Wallach, Rabies, Damn Rabies  561 _bWVzDjbgMl4 - transcript (automated).pdf","Transcript Link")</f>
        <v>Transcript Link</v>
      </c>
    </row>
    <row r="35" ht="225" spans="1:13">
      <c r="A35" s="1" t="s">
        <v>183</v>
      </c>
      <c r="B35" s="1" t="s">
        <v>13</v>
      </c>
      <c r="C35" s="4" t="s">
        <v>184</v>
      </c>
      <c r="D35" s="1" t="s">
        <v>185</v>
      </c>
      <c r="E35" s="1" t="s">
        <v>186</v>
      </c>
      <c r="F35" s="4" t="s">
        <v>17</v>
      </c>
      <c r="G35" s="1" t="s">
        <v>18</v>
      </c>
      <c r="H35" s="1" t="s">
        <v>19</v>
      </c>
      <c r="I35" s="1" t="s">
        <v>20</v>
      </c>
      <c r="J35" s="1" t="s">
        <v>187</v>
      </c>
      <c r="K35" s="1" t="s">
        <v>22</v>
      </c>
      <c r="L35" s="1" t="str">
        <f>HYPERLINK("https://files.afu.se/Downloads/Transcripts/Skeptiko%20(Alex%20Tsakiris)/2022 07 12 - skeptiko - Jessa Reed, NDE Comedy   560 _HL2aERWbGZc - transcript (automated).pdf","Transcript Link")</f>
        <v>Transcript Link</v>
      </c>
      <c r="M35" s="2" t="str">
        <f>HYPERLINK("https://files.afu.se/Downloads/Transcripts/Skeptiko%20(Alex%20Tsakiris)/2022 07 12 - skeptiko - Jessa Reed, NDE Comedy   560 _HL2aERWbGZc - transcript (automated).pdf","Transcript Link")</f>
        <v>Transcript Link</v>
      </c>
    </row>
    <row r="36" ht="225" spans="1:13">
      <c r="A36" s="1" t="s">
        <v>188</v>
      </c>
      <c r="B36" s="1" t="s">
        <v>13</v>
      </c>
      <c r="C36" s="4" t="s">
        <v>189</v>
      </c>
      <c r="D36" s="1" t="s">
        <v>190</v>
      </c>
      <c r="E36" s="1" t="s">
        <v>191</v>
      </c>
      <c r="F36" s="4" t="s">
        <v>17</v>
      </c>
      <c r="G36" s="1" t="s">
        <v>18</v>
      </c>
      <c r="H36" s="1" t="s">
        <v>19</v>
      </c>
      <c r="I36" s="1" t="s">
        <v>20</v>
      </c>
      <c r="J36" s="1" t="s">
        <v>192</v>
      </c>
      <c r="K36" s="1" t="s">
        <v>22</v>
      </c>
      <c r="L36" s="1" t="str">
        <f>HYPERLINK("https://files.afu.se/Downloads/Transcripts/Skeptiko%20(Alex%20Tsakiris)/2022 07 06 - skeptiko - Zorananda, Demystifying Yoga  559 _sKSVhoHXrh4 - transcript (automated).pdf","Transcript Link")</f>
        <v>Transcript Link</v>
      </c>
      <c r="M36" s="2" t="str">
        <f>HYPERLINK("https://files.afu.se/Downloads/Transcripts/Skeptiko%20(Alex%20Tsakiris)/2022 07 06 - skeptiko - Zorananda, Demystifying Yoga  559 _sKSVhoHXrh4 - transcript (automated).pdf","Transcript Link")</f>
        <v>Transcript Link</v>
      </c>
    </row>
    <row r="37" ht="240" spans="1:13">
      <c r="A37" s="1" t="s">
        <v>193</v>
      </c>
      <c r="B37" s="1" t="s">
        <v>13</v>
      </c>
      <c r="C37" s="4" t="s">
        <v>194</v>
      </c>
      <c r="D37" s="1" t="s">
        <v>195</v>
      </c>
      <c r="E37" s="1" t="s">
        <v>196</v>
      </c>
      <c r="F37" s="4" t="s">
        <v>17</v>
      </c>
      <c r="G37" s="1" t="s">
        <v>18</v>
      </c>
      <c r="H37" s="1" t="s">
        <v>19</v>
      </c>
      <c r="I37" s="1" t="s">
        <v>20</v>
      </c>
      <c r="J37" s="1" t="s">
        <v>197</v>
      </c>
      <c r="K37" s="1" t="s">
        <v>22</v>
      </c>
      <c r="L37" s="1" t="str">
        <f>HYPERLINK("https://files.afu.se/Downloads/Transcripts/Skeptiko%20(Alex%20Tsakiris)/2022 06 28 - skeptiko - Rob and Trish Macgregor, Mystical Underground  558 _BAdOFaK8VAM - transcript (automated).pdf","Transcript Link")</f>
        <v>Transcript Link</v>
      </c>
      <c r="M37" s="2" t="str">
        <f>HYPERLINK("https://files.afu.se/Downloads/Transcripts/Skeptiko%20(Alex%20Tsakiris)/2022 06 28 - skeptiko - Rob and Trish Macgregor, Mystical Underground  558 _BAdOFaK8VAM - transcript (automated).pdf","Transcript Link")</f>
        <v>Transcript Link</v>
      </c>
    </row>
    <row r="38" ht="240" spans="1:13">
      <c r="A38" s="1" t="s">
        <v>198</v>
      </c>
      <c r="B38" s="1" t="s">
        <v>13</v>
      </c>
      <c r="C38" s="4" t="s">
        <v>199</v>
      </c>
      <c r="D38" s="1" t="s">
        <v>200</v>
      </c>
      <c r="E38" s="1" t="s">
        <v>201</v>
      </c>
      <c r="F38" s="4" t="s">
        <v>17</v>
      </c>
      <c r="G38" s="1" t="s">
        <v>18</v>
      </c>
      <c r="H38" s="1" t="s">
        <v>19</v>
      </c>
      <c r="I38" s="1" t="s">
        <v>20</v>
      </c>
      <c r="J38" s="1" t="s">
        <v>202</v>
      </c>
      <c r="K38" s="1" t="s">
        <v>22</v>
      </c>
      <c r="L38" s="1" t="str">
        <f>HYPERLINK("https://files.afu.se/Downloads/Transcripts/Skeptiko%20(Alex%20Tsakiris)/2022 06 21 - skeptiko - Dr. Rob Williams and Brandon Zollino, Freedom and Unity_0tDAZnGCY3o - transcript (automated).pdf","Transcript Link")</f>
        <v>Transcript Link</v>
      </c>
      <c r="M38" s="2" t="str">
        <f>HYPERLINK("https://files.afu.se/Downloads/Transcripts/Skeptiko%20(Alex%20Tsakiris)/2022 06 21 - skeptiko - Dr. Rob Williams and Brandon Zollino, Freedom and Unity_0tDAZnGCY3o - transcript (automated).pdf","Transcript Link")</f>
        <v>Transcript Link</v>
      </c>
    </row>
    <row r="39" ht="240" spans="1:13">
      <c r="A39" s="1" t="s">
        <v>203</v>
      </c>
      <c r="B39" s="1" t="s">
        <v>13</v>
      </c>
      <c r="C39" s="4" t="s">
        <v>204</v>
      </c>
      <c r="D39" s="1" t="s">
        <v>205</v>
      </c>
      <c r="E39" s="1" t="s">
        <v>206</v>
      </c>
      <c r="F39" s="4" t="s">
        <v>17</v>
      </c>
      <c r="G39" s="1" t="s">
        <v>18</v>
      </c>
      <c r="H39" s="1" t="s">
        <v>19</v>
      </c>
      <c r="I39" s="1" t="s">
        <v>20</v>
      </c>
      <c r="J39" s="1" t="s">
        <v>207</v>
      </c>
      <c r="K39" s="1" t="s">
        <v>22</v>
      </c>
      <c r="L39" s="1" t="str">
        <f>HYPERLINK("https://files.afu.se/Downloads/Transcripts/Skeptiko%20(Alex%20Tsakiris)/2022 06 14 - skeptiko - Dr. Gregory Shushan, NDEs Vs. Transhumanism  556 _OD-Opx6xBQY - transcript (automated).pdf","Transcript Link")</f>
        <v>Transcript Link</v>
      </c>
      <c r="M39" s="2" t="str">
        <f>HYPERLINK("https://files.afu.se/Downloads/Transcripts/Skeptiko%20(Alex%20Tsakiris)/2022 06 14 - skeptiko - Dr. Gregory Shushan, NDEs Vs. Transhumanism  556 _OD-Opx6xBQY - transcript (automated).pdf","Transcript Link")</f>
        <v>Transcript Link</v>
      </c>
    </row>
    <row r="40" ht="240" spans="1:13">
      <c r="A40" s="1" t="s">
        <v>208</v>
      </c>
      <c r="B40" s="1" t="s">
        <v>13</v>
      </c>
      <c r="C40" s="4" t="s">
        <v>209</v>
      </c>
      <c r="D40" s="1" t="s">
        <v>210</v>
      </c>
      <c r="E40" s="1" t="s">
        <v>211</v>
      </c>
      <c r="F40" s="4" t="s">
        <v>17</v>
      </c>
      <c r="G40" s="1" t="s">
        <v>18</v>
      </c>
      <c r="H40" s="1" t="s">
        <v>19</v>
      </c>
      <c r="I40" s="1" t="s">
        <v>20</v>
      </c>
      <c r="J40" s="1" t="s">
        <v>212</v>
      </c>
      <c r="K40" s="1" t="s">
        <v>22</v>
      </c>
      <c r="L40" s="1" t="str">
        <f>HYPERLINK("https://files.afu.se/Downloads/Transcripts/Skeptiko%20(Alex%20Tsakiris)/2022 06 07 - skeptiko - Richard Cox, Spiritual Journey Conspiracy  555 _ZY6HsdpqNpU - transcript (automated).pdf","Transcript Link")</f>
        <v>Transcript Link</v>
      </c>
      <c r="M40" s="2" t="str">
        <f>HYPERLINK("https://files.afu.se/Downloads/Transcripts/Skeptiko%20(Alex%20Tsakiris)/2022 06 07 - skeptiko - Richard Cox, Spiritual Journey Conspiracy  555 _ZY6HsdpqNpU - transcript (automated).pdf","Transcript Link")</f>
        <v>Transcript Link</v>
      </c>
    </row>
    <row r="41" ht="240" spans="1:13">
      <c r="A41" s="1" t="s">
        <v>213</v>
      </c>
      <c r="B41" s="1" t="s">
        <v>13</v>
      </c>
      <c r="C41" s="4" t="s">
        <v>214</v>
      </c>
      <c r="D41" s="1" t="s">
        <v>215</v>
      </c>
      <c r="E41" s="1" t="s">
        <v>216</v>
      </c>
      <c r="F41" s="4" t="s">
        <v>17</v>
      </c>
      <c r="G41" s="1" t="s">
        <v>18</v>
      </c>
      <c r="H41" s="1" t="s">
        <v>19</v>
      </c>
      <c r="I41" s="1" t="s">
        <v>20</v>
      </c>
      <c r="J41" s="1" t="s">
        <v>217</v>
      </c>
      <c r="K41" s="1" t="s">
        <v>22</v>
      </c>
      <c r="L41" s="1" t="str">
        <f>HYPERLINK("https://files.afu.se/Downloads/Transcripts/Skeptiko%20(Alex%20Tsakiris)/2022 05 31 - skeptiko - Andy Rouse, Deep Share Swapcast  554 _1uhqawNuWFw - transcript (automated).pdf","Transcript Link")</f>
        <v>Transcript Link</v>
      </c>
      <c r="M41" s="2" t="str">
        <f>HYPERLINK("https://files.afu.se/Downloads/Transcripts/Skeptiko%20(Alex%20Tsakiris)/2022 05 31 - skeptiko - Andy Rouse, Deep Share Swapcast  554 _1uhqawNuWFw - transcript (automated).pdf","Transcript Link")</f>
        <v>Transcript Link</v>
      </c>
    </row>
    <row r="42" ht="240" spans="1:13">
      <c r="A42" s="1" t="s">
        <v>218</v>
      </c>
      <c r="B42" s="1" t="s">
        <v>13</v>
      </c>
      <c r="C42" s="4" t="s">
        <v>219</v>
      </c>
      <c r="D42" s="1" t="s">
        <v>220</v>
      </c>
      <c r="E42" s="1" t="s">
        <v>221</v>
      </c>
      <c r="F42" s="4" t="s">
        <v>17</v>
      </c>
      <c r="G42" s="1" t="s">
        <v>18</v>
      </c>
      <c r="H42" s="1" t="s">
        <v>19</v>
      </c>
      <c r="I42" s="1" t="s">
        <v>20</v>
      </c>
      <c r="J42" s="1" t="s">
        <v>222</v>
      </c>
      <c r="K42" s="1" t="s">
        <v>22</v>
      </c>
      <c r="L42" s="1" t="str">
        <f>HYPERLINK("https://files.afu.se/Downloads/Transcripts/Skeptiko%20(Alex%20Tsakiris)/2022 05 25 - skeptiko - Nelson Apostata, Extended Consciousness, ET, NDE  553 _LhRI_LW-RGA - transcript (automated).pdf","Transcript Link")</f>
        <v>Transcript Link</v>
      </c>
      <c r="M42" s="2" t="str">
        <f>HYPERLINK("https://files.afu.se/Downloads/Transcripts/Skeptiko%20(Alex%20Tsakiris)/2022 05 25 - skeptiko - Nelson Apostata, Extended Consciousness, ET, NDE  553 _LhRI_LW-RGA - transcript (automated).pdf","Transcript Link")</f>
        <v>Transcript Link</v>
      </c>
    </row>
    <row r="43" ht="240" spans="1:13">
      <c r="A43" s="1" t="s">
        <v>223</v>
      </c>
      <c r="B43" s="1" t="s">
        <v>13</v>
      </c>
      <c r="C43" s="4" t="s">
        <v>224</v>
      </c>
      <c r="D43" s="1" t="s">
        <v>225</v>
      </c>
      <c r="E43" s="1" t="s">
        <v>226</v>
      </c>
      <c r="F43" s="4" t="s">
        <v>17</v>
      </c>
      <c r="G43" s="1" t="s">
        <v>18</v>
      </c>
      <c r="H43" s="1" t="s">
        <v>19</v>
      </c>
      <c r="I43" s="1" t="s">
        <v>20</v>
      </c>
      <c r="J43" s="1" t="s">
        <v>227</v>
      </c>
      <c r="K43" s="1" t="s">
        <v>22</v>
      </c>
      <c r="L43" s="1" t="str">
        <f>HYPERLINK("https://files.afu.se/Downloads/Transcripts/Skeptiko%20(Alex%20Tsakiris)/2022 05 11 - skeptiko - Dr. Joanna Kujawa, Sexuality And Spirituality  552 _Dff-fHefLbg - transcript (automated).pdf","Transcript Link")</f>
        <v>Transcript Link</v>
      </c>
      <c r="M43" s="2" t="str">
        <f>HYPERLINK("https://files.afu.se/Downloads/Transcripts/Skeptiko%20(Alex%20Tsakiris)/2022 05 11 - skeptiko - Dr. Joanna Kujawa, Sexuality And Spirituality  552 _Dff-fHefLbg - transcript (automated).pdf","Transcript Link")</f>
        <v>Transcript Link</v>
      </c>
    </row>
    <row r="44" ht="225" spans="1:13">
      <c r="A44" s="1" t="s">
        <v>228</v>
      </c>
      <c r="B44" s="1" t="s">
        <v>13</v>
      </c>
      <c r="C44" s="4" t="s">
        <v>229</v>
      </c>
      <c r="D44" s="1" t="s">
        <v>230</v>
      </c>
      <c r="E44" s="1" t="s">
        <v>231</v>
      </c>
      <c r="F44" s="4" t="s">
        <v>17</v>
      </c>
      <c r="G44" s="1" t="s">
        <v>18</v>
      </c>
      <c r="H44" s="1" t="s">
        <v>19</v>
      </c>
      <c r="I44" s="1" t="s">
        <v>20</v>
      </c>
      <c r="J44" s="1" t="s">
        <v>232</v>
      </c>
      <c r="K44" s="1" t="s">
        <v>22</v>
      </c>
      <c r="L44" s="1" t="str">
        <f>HYPERLINK("https://files.afu.se/Downloads/Transcripts/Skeptiko%20(Alex%20Tsakiris)/2022 05 03 - skeptiko - Luis Jimenez, UFO Threats  551 _tcXow6LecJM - transcript (automated).pdf","Transcript Link")</f>
        <v>Transcript Link</v>
      </c>
      <c r="M44" s="2" t="str">
        <f>HYPERLINK("https://files.afu.se/Downloads/Transcripts/Skeptiko%20(Alex%20Tsakiris)/2022 05 03 - skeptiko - Luis Jimenez, UFO Threats  551 _tcXow6LecJM - transcript (automated).pdf","Transcript Link")</f>
        <v>Transcript Link</v>
      </c>
    </row>
    <row r="45" ht="240" spans="1:13">
      <c r="A45" s="1" t="s">
        <v>233</v>
      </c>
      <c r="B45" s="1" t="s">
        <v>13</v>
      </c>
      <c r="C45" s="4" t="s">
        <v>234</v>
      </c>
      <c r="D45" s="1" t="s">
        <v>235</v>
      </c>
      <c r="E45" s="1" t="s">
        <v>236</v>
      </c>
      <c r="F45" s="4" t="s">
        <v>17</v>
      </c>
      <c r="G45" s="1" t="s">
        <v>18</v>
      </c>
      <c r="H45" s="1" t="s">
        <v>19</v>
      </c>
      <c r="I45" s="1" t="s">
        <v>20</v>
      </c>
      <c r="J45" s="1" t="s">
        <v>237</v>
      </c>
      <c r="K45" s="1" t="s">
        <v>22</v>
      </c>
      <c r="L45" s="1" t="str">
        <f>HYPERLINK("https://files.afu.se/Downloads/Transcripts/Skeptiko%20(Alex%20Tsakiris)/2022 04 26 - skeptiko - Rich Giordano, UFO Hoaxes And Or Ops  550 _0jr0ah4nUig - transcript (automated).pdf","Transcript Link")</f>
        <v>Transcript Link</v>
      </c>
      <c r="M45" s="2" t="str">
        <f>HYPERLINK("https://files.afu.se/Downloads/Transcripts/Skeptiko%20(Alex%20Tsakiris)/2022 04 26 - skeptiko - Rich Giordano, UFO Hoaxes And Or Ops  550 _0jr0ah4nUig - transcript (automated).pdf","Transcript Link")</f>
        <v>Transcript Link</v>
      </c>
    </row>
    <row r="46" ht="225" spans="1:13">
      <c r="A46" s="1" t="s">
        <v>238</v>
      </c>
      <c r="B46" s="1" t="s">
        <v>13</v>
      </c>
      <c r="C46" s="4" t="s">
        <v>239</v>
      </c>
      <c r="D46" s="1" t="s">
        <v>240</v>
      </c>
      <c r="E46" s="1" t="s">
        <v>241</v>
      </c>
      <c r="F46" s="4" t="s">
        <v>17</v>
      </c>
      <c r="G46" s="1" t="s">
        <v>18</v>
      </c>
      <c r="H46" s="1" t="s">
        <v>19</v>
      </c>
      <c r="I46" s="1" t="s">
        <v>20</v>
      </c>
      <c r="J46" s="1" t="s">
        <v>242</v>
      </c>
      <c r="K46" s="1" t="s">
        <v>22</v>
      </c>
      <c r="L46" s="1" t="str">
        <f>HYPERLINK("https://files.afu.se/Downloads/Transcripts/Skeptiko%20(Alex%20Tsakiris)/2022 04 19 - skeptiko - DJ Kadagian, NDE Deep Dive  549 _yY10prZ7igg - transcript (automated).pdf","Transcript Link")</f>
        <v>Transcript Link</v>
      </c>
      <c r="M46" s="2" t="str">
        <f>HYPERLINK("https://files.afu.se/Downloads/Transcripts/Skeptiko%20(Alex%20Tsakiris)/2022 04 19 - skeptiko - DJ Kadagian, NDE Deep Dive  549 _yY10prZ7igg - transcript (automated).pdf","Transcript Link")</f>
        <v>Transcript Link</v>
      </c>
    </row>
    <row r="47" ht="225" spans="1:13">
      <c r="A47" s="1" t="s">
        <v>243</v>
      </c>
      <c r="B47" s="1" t="s">
        <v>13</v>
      </c>
      <c r="C47" s="4" t="s">
        <v>244</v>
      </c>
      <c r="D47" s="1" t="s">
        <v>245</v>
      </c>
      <c r="E47" s="1" t="s">
        <v>246</v>
      </c>
      <c r="F47" s="4" t="s">
        <v>17</v>
      </c>
      <c r="G47" s="1" t="s">
        <v>18</v>
      </c>
      <c r="H47" s="1" t="s">
        <v>19</v>
      </c>
      <c r="I47" s="1" t="s">
        <v>20</v>
      </c>
      <c r="J47" s="1" t="s">
        <v>247</v>
      </c>
      <c r="K47" s="1" t="s">
        <v>22</v>
      </c>
      <c r="L47" s="1" t="str">
        <f>HYPERLINK("https://files.afu.se/Downloads/Transcripts/Skeptiko%20(Alex%20Tsakiris)/2022 04 12 - skeptiko - Cherylee Black, Can NDEs Lead to Psychokinesis   548 _hAoqpDhKuVI - transcript (automated).pdf","Transcript Link")</f>
        <v>Transcript Link</v>
      </c>
      <c r="M47" s="2" t="str">
        <f>HYPERLINK("https://files.afu.se/Downloads/Transcripts/Skeptiko%20(Alex%20Tsakiris)/2022 04 12 - skeptiko - Cherylee Black, Can NDEs Lead to Psychokinesis   548 _hAoqpDhKuVI - transcript (automated).pdf","Transcript Link")</f>
        <v>Transcript Link</v>
      </c>
    </row>
    <row r="48" ht="240" spans="1:13">
      <c r="A48" s="1" t="s">
        <v>248</v>
      </c>
      <c r="B48" s="1" t="s">
        <v>13</v>
      </c>
      <c r="C48" s="4" t="s">
        <v>249</v>
      </c>
      <c r="D48" s="1" t="s">
        <v>250</v>
      </c>
      <c r="E48" s="1" t="s">
        <v>251</v>
      </c>
      <c r="F48" s="4" t="s">
        <v>17</v>
      </c>
      <c r="G48" s="1" t="s">
        <v>18</v>
      </c>
      <c r="H48" s="1" t="s">
        <v>19</v>
      </c>
      <c r="I48" s="1" t="s">
        <v>20</v>
      </c>
      <c r="J48" s="1" t="s">
        <v>252</v>
      </c>
      <c r="K48" s="1" t="s">
        <v>22</v>
      </c>
      <c r="L48" s="1" t="str">
        <f>HYPERLINK("https://files.afu.se/Downloads/Transcripts/Skeptiko%20(Alex%20Tsakiris)/2022 04 05 - skeptiko - Dr. Peter Breggin, Mental Health Reform and Covid  547 _UVBvSvl8dc8 - transcript (automated).pdf","Transcript Link")</f>
        <v>Transcript Link</v>
      </c>
      <c r="M48" s="2" t="str">
        <f>HYPERLINK("https://files.afu.se/Downloads/Transcripts/Skeptiko%20(Alex%20Tsakiris)/2022 04 05 - skeptiko - Dr. Peter Breggin, Mental Health Reform and Covid  547 _UVBvSvl8dc8 - transcript (automated).pdf","Transcript Link")</f>
        <v>Transcript Link</v>
      </c>
    </row>
    <row r="49" ht="240" spans="1:13">
      <c r="A49" s="1" t="s">
        <v>253</v>
      </c>
      <c r="B49" s="1" t="s">
        <v>13</v>
      </c>
      <c r="C49" s="4" t="s">
        <v>254</v>
      </c>
      <c r="D49" s="1" t="s">
        <v>255</v>
      </c>
      <c r="E49" s="1" t="s">
        <v>256</v>
      </c>
      <c r="F49" s="4" t="s">
        <v>17</v>
      </c>
      <c r="G49" s="1" t="s">
        <v>18</v>
      </c>
      <c r="H49" s="1" t="s">
        <v>19</v>
      </c>
      <c r="I49" s="1" t="s">
        <v>20</v>
      </c>
      <c r="J49" s="1" t="s">
        <v>257</v>
      </c>
      <c r="K49" s="1" t="s">
        <v>22</v>
      </c>
      <c r="L49" s="1" t="str">
        <f>HYPERLINK("https://files.afu.se/Downloads/Transcripts/Skeptiko%20(Alex%20Tsakiris)/2022 03 29 - skeptiko - Matt Lambeau, Tree of Self-Evident Truth  546 _KBuEde0WGjI - transcript (automated).pdf","Transcript Link")</f>
        <v>Transcript Link</v>
      </c>
      <c r="M49" s="2" t="str">
        <f>HYPERLINK("https://files.afu.se/Downloads/Transcripts/Skeptiko%20(Alex%20Tsakiris)/2022 03 29 - skeptiko - Matt Lambeau, Tree of Self-Evident Truth  546 _KBuEde0WGjI - transcript (automated).pdf","Transcript Link")</f>
        <v>Transcript Link</v>
      </c>
    </row>
    <row r="50" ht="240" spans="1:13">
      <c r="A50" s="1" t="s">
        <v>258</v>
      </c>
      <c r="B50" s="1" t="s">
        <v>13</v>
      </c>
      <c r="C50" s="4" t="s">
        <v>259</v>
      </c>
      <c r="D50" s="1" t="s">
        <v>260</v>
      </c>
      <c r="E50" s="1" t="s">
        <v>261</v>
      </c>
      <c r="F50" s="4" t="s">
        <v>17</v>
      </c>
      <c r="G50" s="1" t="s">
        <v>18</v>
      </c>
      <c r="H50" s="1" t="s">
        <v>19</v>
      </c>
      <c r="I50" s="1" t="s">
        <v>20</v>
      </c>
      <c r="J50" s="1" t="s">
        <v>262</v>
      </c>
      <c r="K50" s="1" t="s">
        <v>22</v>
      </c>
      <c r="L50" s="1" t="str">
        <f>HYPERLINK("https://files.afu.se/Downloads/Transcripts/Skeptiko%20(Alex%20Tsakiris)/2022 03 22 - skeptiko - Dean Radin, Quantum Consciousness Experiments  545 _MKYlyv0lqBE - transcript (automated).pdf","Transcript Link")</f>
        <v>Transcript Link</v>
      </c>
      <c r="M50" s="2" t="str">
        <f>HYPERLINK("https://files.afu.se/Downloads/Transcripts/Skeptiko%20(Alex%20Tsakiris)/2022 03 22 - skeptiko - Dean Radin, Quantum Consciousness Experiments  545 _MKYlyv0lqBE - transcript (automated).pdf","Transcript Link")</f>
        <v>Transcript Link</v>
      </c>
    </row>
    <row r="51" ht="240" spans="1:13">
      <c r="A51" s="1" t="s">
        <v>263</v>
      </c>
      <c r="B51" s="1" t="s">
        <v>13</v>
      </c>
      <c r="C51" s="4" t="s">
        <v>264</v>
      </c>
      <c r="D51" s="1" t="s">
        <v>265</v>
      </c>
      <c r="E51" s="1" t="s">
        <v>266</v>
      </c>
      <c r="F51" s="4" t="s">
        <v>17</v>
      </c>
      <c r="G51" s="1" t="s">
        <v>18</v>
      </c>
      <c r="H51" s="1" t="s">
        <v>19</v>
      </c>
      <c r="I51" s="1" t="s">
        <v>20</v>
      </c>
      <c r="J51" s="1" t="s">
        <v>267</v>
      </c>
      <c r="K51" s="1" t="s">
        <v>22</v>
      </c>
      <c r="L51" s="1" t="str">
        <f>HYPERLINK("https://files.afu.se/Downloads/Transcripts/Skeptiko%20(Alex%20Tsakiris)/2022 03 15 - skeptiko - William Peters, Shared Death Experience Science  544 _NNbfYdjnT5M - transcript (automated).pdf","Transcript Link")</f>
        <v>Transcript Link</v>
      </c>
      <c r="M51" s="2" t="str">
        <f>HYPERLINK("https://files.afu.se/Downloads/Transcripts/Skeptiko%20(Alex%20Tsakiris)/2022 03 15 - skeptiko - William Peters, Shared Death Experience Science  544 _NNbfYdjnT5M - transcript (automated).pdf","Transcript Link")</f>
        <v>Transcript Link</v>
      </c>
    </row>
    <row r="52" ht="240" spans="1:13">
      <c r="A52" s="1" t="s">
        <v>268</v>
      </c>
      <c r="B52" s="1" t="s">
        <v>13</v>
      </c>
      <c r="C52" s="4" t="s">
        <v>269</v>
      </c>
      <c r="D52" s="1" t="s">
        <v>270</v>
      </c>
      <c r="E52" s="1" t="s">
        <v>271</v>
      </c>
      <c r="F52" s="4" t="s">
        <v>17</v>
      </c>
      <c r="G52" s="1" t="s">
        <v>18</v>
      </c>
      <c r="H52" s="1" t="s">
        <v>19</v>
      </c>
      <c r="I52" s="1" t="s">
        <v>20</v>
      </c>
      <c r="J52" s="1" t="s">
        <v>272</v>
      </c>
      <c r="K52" s="1" t="s">
        <v>22</v>
      </c>
      <c r="L52" s="1" t="str">
        <f>HYPERLINK("https://files.afu.se/Downloads/Transcripts/Skeptiko%20(Alex%20Tsakiris)/2022 03 08 - skeptiko - Sean Stone, Conspiracy to Spirituality  543 _rn0N7-GetDo - transcript (automated).pdf","Transcript Link")</f>
        <v>Transcript Link</v>
      </c>
      <c r="M52" s="2" t="str">
        <f>HYPERLINK("https://files.afu.se/Downloads/Transcripts/Skeptiko%20(Alex%20Tsakiris)/2022 03 08 - skeptiko - Sean Stone, Conspiracy to Spirituality  543 _rn0N7-GetDo - transcript (automated).pdf","Transcript Link")</f>
        <v>Transcript Link</v>
      </c>
    </row>
    <row r="53" ht="240" spans="1:13">
      <c r="A53" s="1" t="s">
        <v>273</v>
      </c>
      <c r="B53" s="1" t="s">
        <v>13</v>
      </c>
      <c r="C53" s="4" t="s">
        <v>274</v>
      </c>
      <c r="D53" s="1" t="s">
        <v>275</v>
      </c>
      <c r="E53" s="1" t="s">
        <v>276</v>
      </c>
      <c r="F53" s="4" t="s">
        <v>17</v>
      </c>
      <c r="G53" s="1" t="s">
        <v>18</v>
      </c>
      <c r="H53" s="1" t="s">
        <v>19</v>
      </c>
      <c r="I53" s="1" t="s">
        <v>20</v>
      </c>
      <c r="J53" s="1" t="s">
        <v>277</v>
      </c>
      <c r="K53" s="1" t="s">
        <v>22</v>
      </c>
      <c r="L53" s="1" t="str">
        <f>HYPERLINK("https://files.afu.se/Downloads/Transcripts/Skeptiko%20(Alex%20Tsakiris)/2022 03 01 - skeptiko - Jimmy Falun Gong, Values Drive UFO Truth  542 _sy00mydX9Q8 - transcript (automated).pdf","Transcript Link")</f>
        <v>Transcript Link</v>
      </c>
      <c r="M53" s="2" t="str">
        <f>HYPERLINK("https://files.afu.se/Downloads/Transcripts/Skeptiko%20(Alex%20Tsakiris)/2022 03 01 - skeptiko - Jimmy Falun Gong, Values Drive UFO Truth  542 _sy00mydX9Q8 - transcript (automated).pdf","Transcript Link")</f>
        <v>Transcript Link</v>
      </c>
    </row>
    <row r="54" ht="240" spans="1:13">
      <c r="A54" s="1" t="s">
        <v>278</v>
      </c>
      <c r="B54" s="1" t="s">
        <v>13</v>
      </c>
      <c r="C54" s="4" t="s">
        <v>279</v>
      </c>
      <c r="D54" s="1" t="s">
        <v>280</v>
      </c>
      <c r="E54" s="1" t="s">
        <v>281</v>
      </c>
      <c r="F54" s="4" t="s">
        <v>17</v>
      </c>
      <c r="G54" s="1" t="s">
        <v>18</v>
      </c>
      <c r="H54" s="1" t="s">
        <v>19</v>
      </c>
      <c r="I54" s="1" t="s">
        <v>20</v>
      </c>
      <c r="J54" s="1" t="s">
        <v>282</v>
      </c>
      <c r="K54" s="1" t="s">
        <v>22</v>
      </c>
      <c r="L54" s="1" t="str">
        <f>HYPERLINK("https://files.afu.se/Downloads/Transcripts/Skeptiko%20(Alex%20Tsakiris)/2022 02 22 - skeptiko - Skeptiko 15 Year Anniversary Special  541 _lSulKfTCito - transcript (automated).pdf","Transcript Link")</f>
        <v>Transcript Link</v>
      </c>
      <c r="M54" s="2" t="str">
        <f>HYPERLINK("https://files.afu.se/Downloads/Transcripts/Skeptiko%20(Alex%20Tsakiris)/2022 02 22 - skeptiko - Skeptiko 15 Year Anniversary Special  541 _lSulKfTCito - transcript (automated).pdf","Transcript Link")</f>
        <v>Transcript Link</v>
      </c>
    </row>
    <row r="55" ht="240" spans="1:13">
      <c r="A55" s="1" t="s">
        <v>283</v>
      </c>
      <c r="B55" s="1" t="s">
        <v>13</v>
      </c>
      <c r="C55" s="4" t="s">
        <v>284</v>
      </c>
      <c r="D55" s="1" t="s">
        <v>285</v>
      </c>
      <c r="E55" s="1" t="s">
        <v>286</v>
      </c>
      <c r="F55" s="4" t="s">
        <v>17</v>
      </c>
      <c r="G55" s="1" t="s">
        <v>18</v>
      </c>
      <c r="H55" s="1" t="s">
        <v>19</v>
      </c>
      <c r="I55" s="1" t="s">
        <v>20</v>
      </c>
      <c r="J55" s="1" t="s">
        <v>287</v>
      </c>
      <c r="K55" s="1" t="s">
        <v>22</v>
      </c>
      <c r="L55" s="1" t="str">
        <f>HYPERLINK("https://files.afu.se/Downloads/Transcripts/Skeptiko%20(Alex%20Tsakiris)/2022 02 15 - skeptiko - Jimmy Falun Gong, Hitler’s Mind Control History  540 _vQRfPPqb60s - transcript (automated).pdf","Transcript Link")</f>
        <v>Transcript Link</v>
      </c>
      <c r="M55" s="2" t="str">
        <f>HYPERLINK("https://files.afu.se/Downloads/Transcripts/Skeptiko%20(Alex%20Tsakiris)/2022 02 15 - skeptiko - Jimmy Falun Gong, Hitler’s Mind Control History  540 _vQRfPPqb60s - transcript (automated).pdf","Transcript Link")</f>
        <v>Transcript Link</v>
      </c>
    </row>
    <row r="56" ht="240" spans="1:13">
      <c r="A56" s="1" t="s">
        <v>288</v>
      </c>
      <c r="B56" s="1" t="s">
        <v>13</v>
      </c>
      <c r="C56" s="4" t="s">
        <v>289</v>
      </c>
      <c r="D56" s="1" t="s">
        <v>290</v>
      </c>
      <c r="E56" s="1" t="s">
        <v>291</v>
      </c>
      <c r="F56" s="4" t="s">
        <v>17</v>
      </c>
      <c r="G56" s="1" t="s">
        <v>18</v>
      </c>
      <c r="H56" s="1" t="s">
        <v>19</v>
      </c>
      <c r="I56" s="1" t="s">
        <v>20</v>
      </c>
      <c r="J56" s="1" t="s">
        <v>292</v>
      </c>
      <c r="K56" s="1" t="s">
        <v>22</v>
      </c>
      <c r="L56" s="1" t="str">
        <f>HYPERLINK("https://files.afu.se/Downloads/Transcripts/Skeptiko%20(Alex%20Tsakiris)/2022 02 08 - skeptiko - Stephen Berkley, Battling Grief With After Death Communication  539 _uU77w47g_H4 - transcript (automated).pdf","Transcript Link")</f>
        <v>Transcript Link</v>
      </c>
      <c r="M56" s="2" t="str">
        <f>HYPERLINK("https://files.afu.se/Downloads/Transcripts/Skeptiko%20(Alex%20Tsakiris)/2022 02 08 - skeptiko - Stephen Berkley, Battling Grief With After Death Communication  539 _uU77w47g_H4 - transcript (automated).pdf","Transcript Link")</f>
        <v>Transcript Link</v>
      </c>
    </row>
    <row r="57" ht="240" spans="1:13">
      <c r="A57" s="1" t="s">
        <v>293</v>
      </c>
      <c r="B57" s="1" t="s">
        <v>13</v>
      </c>
      <c r="C57" s="4" t="s">
        <v>294</v>
      </c>
      <c r="D57" s="1" t="s">
        <v>295</v>
      </c>
      <c r="E57" s="1" t="s">
        <v>296</v>
      </c>
      <c r="F57" s="4" t="s">
        <v>17</v>
      </c>
      <c r="G57" s="1" t="s">
        <v>18</v>
      </c>
      <c r="H57" s="1" t="s">
        <v>19</v>
      </c>
      <c r="I57" s="1" t="s">
        <v>20</v>
      </c>
      <c r="J57" s="1" t="s">
        <v>297</v>
      </c>
      <c r="K57" s="1" t="s">
        <v>22</v>
      </c>
      <c r="L57" s="1" t="str">
        <f>HYPERLINK("https://files.afu.se/Downloads/Transcripts/Skeptiko%20(Alex%20Tsakiris)/2022 02 01 - skeptiko - Dr. Mario Beauregard, Frontier Science Wake Up Call  538 _8i-Q0MTJFls - transcript (automated).pdf","Transcript Link")</f>
        <v>Transcript Link</v>
      </c>
      <c r="M57" s="2" t="str">
        <f>HYPERLINK("https://files.afu.se/Downloads/Transcripts/Skeptiko%20(Alex%20Tsakiris)/2022 02 01 - skeptiko - Dr. Mario Beauregard, Frontier Science Wake Up Call  538 _8i-Q0MTJFls - transcript (automated).pdf","Transcript Link")</f>
        <v>Transcript Link</v>
      </c>
    </row>
    <row r="58" ht="240" spans="1:13">
      <c r="A58" s="1" t="s">
        <v>298</v>
      </c>
      <c r="B58" s="1" t="s">
        <v>13</v>
      </c>
      <c r="C58" s="4" t="s">
        <v>299</v>
      </c>
      <c r="D58" s="1" t="s">
        <v>300</v>
      </c>
      <c r="E58" s="1" t="s">
        <v>301</v>
      </c>
      <c r="F58" s="4" t="s">
        <v>17</v>
      </c>
      <c r="G58" s="1" t="s">
        <v>18</v>
      </c>
      <c r="H58" s="1" t="s">
        <v>19</v>
      </c>
      <c r="I58" s="1" t="s">
        <v>20</v>
      </c>
      <c r="J58" s="1" t="s">
        <v>302</v>
      </c>
      <c r="K58" s="1" t="s">
        <v>22</v>
      </c>
      <c r="L58" s="1" t="str">
        <f>HYPERLINK("https://files.afu.se/Downloads/Transcripts/Skeptiko%20(Alex%20Tsakiris)/2022 01 25 - skeptiko - Marc Malone, Opting Out of The Great Reset  537 __t4yhCeYIhs - transcript (automated).pdf","Transcript Link")</f>
        <v>Transcript Link</v>
      </c>
      <c r="M58" s="2" t="str">
        <f>HYPERLINK("https://files.afu.se/Downloads/Transcripts/Skeptiko%20(Alex%20Tsakiris)/2022 01 25 - skeptiko - Marc Malone, Opting Out of The Great Reset  537 __t4yhCeYIhs - transcript (automated).pdf","Transcript Link")</f>
        <v>Transcript Link</v>
      </c>
    </row>
    <row r="59" ht="225" spans="1:13">
      <c r="A59" s="1" t="s">
        <v>303</v>
      </c>
      <c r="B59" s="1" t="s">
        <v>13</v>
      </c>
      <c r="C59" s="4" t="s">
        <v>304</v>
      </c>
      <c r="D59" s="1" t="s">
        <v>305</v>
      </c>
      <c r="E59" s="1" t="s">
        <v>306</v>
      </c>
      <c r="F59" s="4" t="s">
        <v>17</v>
      </c>
      <c r="G59" s="1" t="s">
        <v>18</v>
      </c>
      <c r="H59" s="1" t="s">
        <v>19</v>
      </c>
      <c r="I59" s="1" t="s">
        <v>20</v>
      </c>
      <c r="J59" s="1" t="s">
        <v>307</v>
      </c>
      <c r="K59" s="1" t="s">
        <v>22</v>
      </c>
      <c r="L59" s="1" t="str">
        <f>HYPERLINK("https://files.afu.se/Downloads/Transcripts/Skeptiko%20(Alex%20Tsakiris)/2022 01 18 - skeptiko - James True, Revising History  536 _7fLM1zuJnDU - transcript (automated).pdf","Transcript Link")</f>
        <v>Transcript Link</v>
      </c>
      <c r="M59" s="2" t="str">
        <f>HYPERLINK("https://files.afu.se/Downloads/Transcripts/Skeptiko%20(Alex%20Tsakiris)/2022 01 18 - skeptiko - James True, Revising History  536 _7fLM1zuJnDU - transcript (automated).pdf","Transcript Link")</f>
        <v>Transcript Link</v>
      </c>
    </row>
    <row r="60" ht="240" spans="1:13">
      <c r="A60" s="1" t="s">
        <v>308</v>
      </c>
      <c r="B60" s="1" t="s">
        <v>13</v>
      </c>
      <c r="C60" s="4" t="s">
        <v>309</v>
      </c>
      <c r="D60" s="1" t="s">
        <v>310</v>
      </c>
      <c r="E60" s="1" t="s">
        <v>311</v>
      </c>
      <c r="F60" s="4" t="s">
        <v>17</v>
      </c>
      <c r="G60" s="1" t="s">
        <v>18</v>
      </c>
      <c r="H60" s="1" t="s">
        <v>19</v>
      </c>
      <c r="I60" s="1" t="s">
        <v>20</v>
      </c>
      <c r="J60" s="1" t="s">
        <v>312</v>
      </c>
      <c r="K60" s="1" t="s">
        <v>22</v>
      </c>
      <c r="L60" s="1" t="str">
        <f>HYPERLINK("https://files.afu.se/Downloads/Transcripts/Skeptiko%20(Alex%20Tsakiris)/2022 01 11 - skeptiko - Mark Gober, Standing For Science and Liberty  535 _2jYQi0qpn5A - transcript (automated).pdf","Transcript Link")</f>
        <v>Transcript Link</v>
      </c>
      <c r="M60" s="2" t="str">
        <f>HYPERLINK("https://files.afu.se/Downloads/Transcripts/Skeptiko%20(Alex%20Tsakiris)/2022 01 11 - skeptiko - Mark Gober, Standing For Science and Liberty  535 _2jYQi0qpn5A - transcript (automated).pdf","Transcript Link")</f>
        <v>Transcript Link</v>
      </c>
    </row>
    <row r="61" ht="240" spans="1:13">
      <c r="A61" s="1" t="s">
        <v>313</v>
      </c>
      <c r="B61" s="1" t="s">
        <v>13</v>
      </c>
      <c r="C61" s="4" t="s">
        <v>314</v>
      </c>
      <c r="D61" s="1" t="s">
        <v>315</v>
      </c>
      <c r="E61" s="1" t="s">
        <v>316</v>
      </c>
      <c r="F61" s="4" t="s">
        <v>17</v>
      </c>
      <c r="G61" s="1" t="s">
        <v>18</v>
      </c>
      <c r="H61" s="1" t="s">
        <v>19</v>
      </c>
      <c r="I61" s="1" t="s">
        <v>20</v>
      </c>
      <c r="J61" s="1" t="s">
        <v>317</v>
      </c>
      <c r="K61" s="1" t="s">
        <v>22</v>
      </c>
      <c r="L61" s="1" t="str">
        <f>HYPERLINK("https://files.afu.se/Downloads/Transcripts/Skeptiko%20(Alex%20Tsakiris)/2022 01 04 - skeptiko - Philip Fairbanks, From Scientology to Epstein  534 _vOtZPfioFoY - transcript (automated).pdf","Transcript Link")</f>
        <v>Transcript Link</v>
      </c>
      <c r="M61" s="2" t="str">
        <f>HYPERLINK("https://files.afu.se/Downloads/Transcripts/Skeptiko%20(Alex%20Tsakiris)/2022 01 04 - skeptiko - Philip Fairbanks, From Scientology to Epstein  534 _vOtZPfioFoY - transcript (automated).pdf","Transcript Link")</f>
        <v>Transcript Link</v>
      </c>
    </row>
    <row r="62" ht="225" spans="1:13">
      <c r="A62" s="1" t="s">
        <v>318</v>
      </c>
      <c r="B62" s="1" t="s">
        <v>13</v>
      </c>
      <c r="C62" s="4" t="s">
        <v>319</v>
      </c>
      <c r="D62" s="1" t="s">
        <v>320</v>
      </c>
      <c r="E62" s="1" t="s">
        <v>321</v>
      </c>
      <c r="F62" s="4" t="s">
        <v>17</v>
      </c>
      <c r="G62" s="1" t="s">
        <v>18</v>
      </c>
      <c r="H62" s="1" t="s">
        <v>19</v>
      </c>
      <c r="I62" s="1" t="s">
        <v>20</v>
      </c>
      <c r="J62" s="1" t="s">
        <v>322</v>
      </c>
      <c r="K62" s="1" t="s">
        <v>22</v>
      </c>
      <c r="L62" s="1" t="str">
        <f>HYPERLINK("https://files.afu.se/Downloads/Transcripts/Skeptiko%20(Alex%20Tsakiris)/2021 12 28 - skeptiko - Al Borealis, 2021 End of Year Show  533 _Yyhi-NPa7QU - transcript (automated).pdf","Transcript Link")</f>
        <v>Transcript Link</v>
      </c>
      <c r="M62" s="2" t="str">
        <f>HYPERLINK("https://files.afu.se/Downloads/Transcripts/Skeptiko%20(Alex%20Tsakiris)/2021 12 28 - skeptiko - Al Borealis, 2021 End of Year Show  533 _Yyhi-NPa7QU - transcript (automated).pdf","Transcript Link")</f>
        <v>Transcript Link</v>
      </c>
    </row>
    <row r="63" ht="240" spans="1:13">
      <c r="A63" s="1" t="s">
        <v>323</v>
      </c>
      <c r="B63" s="1" t="s">
        <v>13</v>
      </c>
      <c r="C63" s="4" t="s">
        <v>324</v>
      </c>
      <c r="D63" s="1" t="s">
        <v>325</v>
      </c>
      <c r="E63" s="1" t="s">
        <v>326</v>
      </c>
      <c r="F63" s="4" t="s">
        <v>17</v>
      </c>
      <c r="G63" s="1" t="s">
        <v>18</v>
      </c>
      <c r="H63" s="1" t="s">
        <v>19</v>
      </c>
      <c r="I63" s="1" t="s">
        <v>20</v>
      </c>
      <c r="J63" s="1" t="s">
        <v>327</v>
      </c>
      <c r="K63" s="1" t="s">
        <v>22</v>
      </c>
      <c r="L63" s="1" t="str">
        <f>HYPERLINK("https://files.afu.se/Downloads/Transcripts/Skeptiko%20(Alex%20Tsakiris)/2021 12 21 - skeptiko - Miguel Conner, The Failed Roman Jewish Psyop  532 _EmC5L9xvUFo - transcript (automated).pdf","Transcript Link")</f>
        <v>Transcript Link</v>
      </c>
      <c r="M63" s="2" t="str">
        <f>HYPERLINK("https://files.afu.se/Downloads/Transcripts/Skeptiko%20(Alex%20Tsakiris)/2021 12 21 - skeptiko - Miguel Conner, The Failed Roman Jewish Psyop  532 _EmC5L9xvUFo - transcript (automated).pdf","Transcript Link")</f>
        <v>Transcript Link</v>
      </c>
    </row>
    <row r="64" ht="240" spans="1:13">
      <c r="A64" s="1" t="s">
        <v>328</v>
      </c>
      <c r="B64" s="1" t="s">
        <v>13</v>
      </c>
      <c r="C64" s="4" t="s">
        <v>329</v>
      </c>
      <c r="D64" s="1" t="s">
        <v>330</v>
      </c>
      <c r="E64" s="1" t="s">
        <v>331</v>
      </c>
      <c r="F64" s="4" t="s">
        <v>17</v>
      </c>
      <c r="G64" s="1" t="s">
        <v>18</v>
      </c>
      <c r="H64" s="1" t="s">
        <v>19</v>
      </c>
      <c r="I64" s="1" t="s">
        <v>20</v>
      </c>
      <c r="J64" s="1" t="s">
        <v>332</v>
      </c>
      <c r="K64" s="1" t="s">
        <v>22</v>
      </c>
      <c r="L64" s="1" t="str">
        <f>HYPERLINK("https://files.afu.se/Downloads/Transcripts/Skeptiko%20(Alex%20Tsakiris)/2021 12 14 - skeptiko - David Whitehead, Cult of the Medic  531 _2z_Mf5UaqZk - transcript (automated).pdf","Transcript Link")</f>
        <v>Transcript Link</v>
      </c>
      <c r="M64" s="2" t="str">
        <f>HYPERLINK("https://files.afu.se/Downloads/Transcripts/Skeptiko%20(Alex%20Tsakiris)/2021 12 14 - skeptiko - David Whitehead, Cult of the Medic  531 _2z_Mf5UaqZk - transcript (automated).pdf","Transcript Link")</f>
        <v>Transcript Link</v>
      </c>
    </row>
    <row r="65" ht="225" spans="1:13">
      <c r="A65" s="1" t="s">
        <v>333</v>
      </c>
      <c r="B65" s="1" t="s">
        <v>13</v>
      </c>
      <c r="C65" s="4" t="s">
        <v>334</v>
      </c>
      <c r="D65" s="1" t="s">
        <v>335</v>
      </c>
      <c r="E65" s="1" t="s">
        <v>336</v>
      </c>
      <c r="F65" s="4" t="s">
        <v>17</v>
      </c>
      <c r="G65" s="1" t="s">
        <v>18</v>
      </c>
      <c r="H65" s="1" t="s">
        <v>19</v>
      </c>
      <c r="I65" s="1" t="s">
        <v>20</v>
      </c>
      <c r="J65" s="1" t="s">
        <v>337</v>
      </c>
      <c r="K65" s="1" t="s">
        <v>22</v>
      </c>
      <c r="L65" s="1" t="str">
        <f>HYPERLINK("https://files.afu.se/Downloads/Transcripts/Skeptiko%20(Alex%20Tsakiris)/2021 12 07 - skeptiko - Ricky Varandas, Is Fake Science Evil   530 _IbZJJ9_JkfU - transcript (automated).pdf","Transcript Link")</f>
        <v>Transcript Link</v>
      </c>
      <c r="M65" s="2" t="str">
        <f>HYPERLINK("https://files.afu.se/Downloads/Transcripts/Skeptiko%20(Alex%20Tsakiris)/2021 12 07 - skeptiko - Ricky Varandas, Is Fake Science Evil   530 _IbZJJ9_JkfU - transcript (automated).pdf","Transcript Link")</f>
        <v>Transcript Link</v>
      </c>
    </row>
    <row r="66" ht="225" spans="1:13">
      <c r="A66" s="1" t="s">
        <v>338</v>
      </c>
      <c r="B66" s="1" t="s">
        <v>13</v>
      </c>
      <c r="C66" s="4" t="s">
        <v>339</v>
      </c>
      <c r="D66" s="1" t="s">
        <v>340</v>
      </c>
      <c r="E66" s="1" t="s">
        <v>341</v>
      </c>
      <c r="F66" s="4" t="s">
        <v>17</v>
      </c>
      <c r="G66" s="1" t="s">
        <v>18</v>
      </c>
      <c r="H66" s="1" t="s">
        <v>19</v>
      </c>
      <c r="I66" s="1" t="s">
        <v>20</v>
      </c>
      <c r="J66" s="1" t="s">
        <v>342</v>
      </c>
      <c r="K66" s="1" t="s">
        <v>22</v>
      </c>
      <c r="L66" s="1" t="str">
        <f>HYPERLINK("https://files.afu.se/Downloads/Transcripts/Skeptiko%20(Alex%20Tsakiris)/2021 11 30 - skeptiko - Steven Snider, Parapolitical QAnon  529 _vn-5pWHQnMQ - transcript (automated).pdf","Transcript Link")</f>
        <v>Transcript Link</v>
      </c>
      <c r="M66" s="2" t="str">
        <f>HYPERLINK("https://files.afu.se/Downloads/Transcripts/Skeptiko%20(Alex%20Tsakiris)/2021 11 30 - skeptiko - Steven Snider, Parapolitical QAnon  529 _vn-5pWHQnMQ - transcript (automated).pdf","Transcript Link")</f>
        <v>Transcript Link</v>
      </c>
    </row>
    <row r="67" ht="240" spans="1:13">
      <c r="A67" s="1" t="s">
        <v>343</v>
      </c>
      <c r="B67" s="1" t="s">
        <v>13</v>
      </c>
      <c r="C67" s="4" t="s">
        <v>344</v>
      </c>
      <c r="D67" s="1" t="s">
        <v>345</v>
      </c>
      <c r="E67" s="1" t="s">
        <v>346</v>
      </c>
      <c r="F67" s="4" t="s">
        <v>17</v>
      </c>
      <c r="G67" s="1" t="s">
        <v>18</v>
      </c>
      <c r="H67" s="1" t="s">
        <v>19</v>
      </c>
      <c r="I67" s="1" t="s">
        <v>20</v>
      </c>
      <c r="J67" s="1" t="s">
        <v>347</v>
      </c>
      <c r="K67" s="1" t="s">
        <v>22</v>
      </c>
      <c r="L67" s="1" t="str">
        <f>HYPERLINK("https://files.afu.se/Downloads/Transcripts/Skeptiko%20(Alex%20Tsakiris)/2021 11 23 - skeptiko - Miguel Conner, Snack Sized Meditations  528 _WvE31LBKv14 - transcript (automated).pdf","Transcript Link")</f>
        <v>Transcript Link</v>
      </c>
      <c r="M67" s="2" t="str">
        <f>HYPERLINK("https://files.afu.se/Downloads/Transcripts/Skeptiko%20(Alex%20Tsakiris)/2021 11 23 - skeptiko - Miguel Conner, Snack Sized Meditations  528 _WvE31LBKv14 - transcript (automated).pdf","Transcript Link")</f>
        <v>Transcript Link</v>
      </c>
    </row>
    <row r="68" ht="240" spans="1:13">
      <c r="A68" s="1" t="s">
        <v>348</v>
      </c>
      <c r="B68" s="1" t="s">
        <v>13</v>
      </c>
      <c r="C68" s="4" t="s">
        <v>349</v>
      </c>
      <c r="D68" s="1" t="s">
        <v>350</v>
      </c>
      <c r="E68" s="1" t="s">
        <v>351</v>
      </c>
      <c r="F68" s="4" t="s">
        <v>17</v>
      </c>
      <c r="G68" s="1" t="s">
        <v>18</v>
      </c>
      <c r="H68" s="1" t="s">
        <v>19</v>
      </c>
      <c r="I68" s="1" t="s">
        <v>20</v>
      </c>
      <c r="J68" s="1" t="s">
        <v>352</v>
      </c>
      <c r="K68" s="1" t="s">
        <v>22</v>
      </c>
      <c r="L68" s="1" t="str">
        <f>HYPERLINK("https://files.afu.se/Downloads/Transcripts/Skeptiko%20(Alex%20Tsakiris)/2021 11 16 - skeptiko - Tim Grimes, Deep Spirituality and the Law of Attraction  527 _BD9iGG4X_6A - transcript (automated).pdf","Transcript Link")</f>
        <v>Transcript Link</v>
      </c>
      <c r="M68" s="2" t="str">
        <f>HYPERLINK("https://files.afu.se/Downloads/Transcripts/Skeptiko%20(Alex%20Tsakiris)/2021 11 16 - skeptiko - Tim Grimes, Deep Spirituality and the Law of Attraction  527 _BD9iGG4X_6A - transcript (automated).pdf","Transcript Link")</f>
        <v>Transcript Link</v>
      </c>
    </row>
    <row r="69" ht="240" spans="1:13">
      <c r="A69" s="1" t="s">
        <v>353</v>
      </c>
      <c r="B69" s="1" t="s">
        <v>13</v>
      </c>
      <c r="C69" s="4" t="s">
        <v>354</v>
      </c>
      <c r="D69" s="1" t="s">
        <v>355</v>
      </c>
      <c r="E69" s="1" t="s">
        <v>356</v>
      </c>
      <c r="F69" s="4" t="s">
        <v>17</v>
      </c>
      <c r="G69" s="1" t="s">
        <v>18</v>
      </c>
      <c r="H69" s="1" t="s">
        <v>19</v>
      </c>
      <c r="I69" s="1" t="s">
        <v>20</v>
      </c>
      <c r="J69" s="1" t="s">
        <v>357</v>
      </c>
      <c r="K69" s="1" t="s">
        <v>22</v>
      </c>
      <c r="L69" s="1" t="str">
        <f>HYPERLINK("https://files.afu.se/Downloads/Transcripts/Skeptiko%20(Alex%20Tsakiris)/2021 11 09 - skeptiko - Pam Popper, Fight for Health Rights  526 _tBG85CWOXqg - transcript (automated).pdf","Transcript Link")</f>
        <v>Transcript Link</v>
      </c>
      <c r="M69" s="2" t="str">
        <f>HYPERLINK("https://files.afu.se/Downloads/Transcripts/Skeptiko%20(Alex%20Tsakiris)/2021 11 09 - skeptiko - Pam Popper, Fight for Health Rights  526 _tBG85CWOXqg - transcript (automated).pdf","Transcript Link")</f>
        <v>Transcript Link</v>
      </c>
    </row>
    <row r="70" ht="240" spans="1:13">
      <c r="A70" s="1" t="s">
        <v>358</v>
      </c>
      <c r="B70" s="1" t="s">
        <v>13</v>
      </c>
      <c r="C70" s="4" t="s">
        <v>359</v>
      </c>
      <c r="D70" s="1" t="s">
        <v>360</v>
      </c>
      <c r="E70" s="1" t="s">
        <v>361</v>
      </c>
      <c r="F70" s="4" t="s">
        <v>17</v>
      </c>
      <c r="G70" s="1" t="s">
        <v>18</v>
      </c>
      <c r="H70" s="1" t="s">
        <v>19</v>
      </c>
      <c r="I70" s="1" t="s">
        <v>20</v>
      </c>
      <c r="J70" s="1" t="s">
        <v>362</v>
      </c>
      <c r="K70" s="1" t="s">
        <v>22</v>
      </c>
      <c r="L70" s="1" t="str">
        <f>HYPERLINK("https://files.afu.se/Downloads/Transcripts/Skeptiko%20(Alex%20Tsakiris)/2021 11 02 - skeptiko - Scott Shay, Conspiracy Theories in Academia  525 _69JV5jzJuFI - transcript (automated).pdf","Transcript Link")</f>
        <v>Transcript Link</v>
      </c>
      <c r="M70" s="2" t="str">
        <f>HYPERLINK("https://files.afu.se/Downloads/Transcripts/Skeptiko%20(Alex%20Tsakiris)/2021 11 02 - skeptiko - Scott Shay, Conspiracy Theories in Academia  525 _69JV5jzJuFI - transcript (automated).pdf","Transcript Link")</f>
        <v>Transcript Link</v>
      </c>
    </row>
    <row r="71" ht="240" spans="1:13">
      <c r="A71" s="1" t="s">
        <v>363</v>
      </c>
      <c r="B71" s="1" t="s">
        <v>13</v>
      </c>
      <c r="C71" s="4" t="s">
        <v>364</v>
      </c>
      <c r="D71" s="1" t="s">
        <v>365</v>
      </c>
      <c r="E71" s="1" t="s">
        <v>366</v>
      </c>
      <c r="F71" s="4" t="s">
        <v>17</v>
      </c>
      <c r="G71" s="1" t="s">
        <v>18</v>
      </c>
      <c r="H71" s="1" t="s">
        <v>19</v>
      </c>
      <c r="I71" s="1" t="s">
        <v>20</v>
      </c>
      <c r="J71" s="1" t="s">
        <v>367</v>
      </c>
      <c r="K71" s="1" t="s">
        <v>22</v>
      </c>
      <c r="L71" s="1" t="str">
        <f>HYPERLINK("https://files.afu.se/Downloads/Transcripts/Skeptiko%20(Alex%20Tsakiris)/2021 10 26 - skeptiko - Riz Virk, Computer Science Eats Science  524 _YLFlVlWYIzw - transcript (automated).pdf","Transcript Link")</f>
        <v>Transcript Link</v>
      </c>
      <c r="M71" s="2" t="str">
        <f>HYPERLINK("https://files.afu.se/Downloads/Transcripts/Skeptiko%20(Alex%20Tsakiris)/2021 10 26 - skeptiko - Riz Virk, Computer Science Eats Science  524 _YLFlVlWYIzw - transcript (automated).pdf","Transcript Link")</f>
        <v>Transcript Link</v>
      </c>
    </row>
    <row r="72" ht="240" spans="1:13">
      <c r="A72" s="1" t="s">
        <v>368</v>
      </c>
      <c r="B72" s="1" t="s">
        <v>13</v>
      </c>
      <c r="C72" s="4" t="s">
        <v>369</v>
      </c>
      <c r="D72" s="1" t="s">
        <v>370</v>
      </c>
      <c r="E72" s="1" t="s">
        <v>371</v>
      </c>
      <c r="F72" s="4" t="s">
        <v>17</v>
      </c>
      <c r="G72" s="1" t="s">
        <v>18</v>
      </c>
      <c r="H72" s="1" t="s">
        <v>19</v>
      </c>
      <c r="I72" s="1" t="s">
        <v>20</v>
      </c>
      <c r="J72" s="1" t="s">
        <v>372</v>
      </c>
      <c r="K72" s="1" t="s">
        <v>22</v>
      </c>
      <c r="L72" s="1" t="str">
        <f>HYPERLINK("https://files.afu.se/Downloads/Transcripts/Skeptiko%20(Alex%20Tsakiris)/2021 10 19 - skeptiko - Andy Paquette, Mask Science, Big Lie   523 _yJVZw63SdOE - transcript (automated).pdf","Transcript Link")</f>
        <v>Transcript Link</v>
      </c>
      <c r="M72" s="2" t="str">
        <f>HYPERLINK("https://files.afu.se/Downloads/Transcripts/Skeptiko%20(Alex%20Tsakiris)/2021 10 19 - skeptiko - Andy Paquette, Mask Science, Big Lie   523 _yJVZw63SdOE - transcript (automated).pdf","Transcript Link")</f>
        <v>Transcript Link</v>
      </c>
    </row>
    <row r="73" ht="240" spans="1:13">
      <c r="A73" s="1" t="s">
        <v>373</v>
      </c>
      <c r="B73" s="1" t="s">
        <v>13</v>
      </c>
      <c r="C73" s="4" t="s">
        <v>374</v>
      </c>
      <c r="D73" s="1" t="s">
        <v>375</v>
      </c>
      <c r="E73" s="1" t="s">
        <v>376</v>
      </c>
      <c r="F73" s="4" t="s">
        <v>17</v>
      </c>
      <c r="G73" s="1" t="s">
        <v>18</v>
      </c>
      <c r="H73" s="1" t="s">
        <v>19</v>
      </c>
      <c r="I73" s="1" t="s">
        <v>20</v>
      </c>
      <c r="J73" s="1" t="s">
        <v>377</v>
      </c>
      <c r="K73" s="1" t="s">
        <v>22</v>
      </c>
      <c r="L73" s="1" t="str">
        <f>HYPERLINK("https://files.afu.se/Downloads/Transcripts/Skeptiko%20(Alex%20Tsakiris)/2021 10 12 - skeptiko - Charlie Robinson, Octopus of Control  522 _I4-JklXX9NM - transcript (automated).pdf","Transcript Link")</f>
        <v>Transcript Link</v>
      </c>
      <c r="M73" s="2" t="str">
        <f>HYPERLINK("https://files.afu.se/Downloads/Transcripts/Skeptiko%20(Alex%20Tsakiris)/2021 10 12 - skeptiko - Charlie Robinson, Octopus of Control  522 _I4-JklXX9NM - transcript (automated).pdf","Transcript Link")</f>
        <v>Transcript Link</v>
      </c>
    </row>
    <row r="74" ht="240" spans="1:13">
      <c r="A74" s="1" t="s">
        <v>378</v>
      </c>
      <c r="B74" s="1" t="s">
        <v>13</v>
      </c>
      <c r="C74" s="4" t="s">
        <v>379</v>
      </c>
      <c r="D74" s="1" t="s">
        <v>380</v>
      </c>
      <c r="E74" s="1" t="s">
        <v>381</v>
      </c>
      <c r="F74" s="4" t="s">
        <v>17</v>
      </c>
      <c r="G74" s="1" t="s">
        <v>18</v>
      </c>
      <c r="H74" s="1" t="s">
        <v>19</v>
      </c>
      <c r="I74" s="1" t="s">
        <v>20</v>
      </c>
      <c r="J74" s="1" t="s">
        <v>382</v>
      </c>
      <c r="K74" s="1" t="s">
        <v>22</v>
      </c>
      <c r="L74" s="1" t="str">
        <f>HYPERLINK("https://files.afu.se/Downloads/Transcripts/Skeptiko%20(Alex%20Tsakiris)/2021 10 05 - skeptiko - Richard Syrett, COVID Spiritual Warfare  521 _R2uM0Iyrd6w - transcript (automated).pdf","Transcript Link")</f>
        <v>Transcript Link</v>
      </c>
      <c r="M74" s="2" t="str">
        <f>HYPERLINK("https://files.afu.se/Downloads/Transcripts/Skeptiko%20(Alex%20Tsakiris)/2021 10 05 - skeptiko - Richard Syrett, COVID Spiritual Warfare  521 _R2uM0Iyrd6w - transcript (automated).pdf","Transcript Link")</f>
        <v>Transcript Link</v>
      </c>
    </row>
    <row r="75" ht="225" spans="1:13">
      <c r="A75" s="1" t="s">
        <v>383</v>
      </c>
      <c r="B75" s="1" t="s">
        <v>13</v>
      </c>
      <c r="C75" s="4" t="s">
        <v>384</v>
      </c>
      <c r="D75" s="1" t="s">
        <v>385</v>
      </c>
      <c r="E75" s="1" t="s">
        <v>386</v>
      </c>
      <c r="F75" s="4" t="s">
        <v>17</v>
      </c>
      <c r="G75" s="1" t="s">
        <v>18</v>
      </c>
      <c r="H75" s="1" t="s">
        <v>19</v>
      </c>
      <c r="I75" s="1" t="s">
        <v>20</v>
      </c>
      <c r="J75" s="1" t="s">
        <v>387</v>
      </c>
      <c r="K75" s="1" t="s">
        <v>22</v>
      </c>
      <c r="L75" s="1" t="str">
        <f>HYPERLINK("https://files.afu.se/Downloads/Transcripts/Skeptiko%20(Alex%20Tsakiris)/2021 09 29 - skeptiko - Dr. Doug Matzke, Is AI Evil   520 _8ZMwHHCP1R8 - transcript (automated).pdf","Transcript Link")</f>
        <v>Transcript Link</v>
      </c>
      <c r="M75" s="2" t="str">
        <f>HYPERLINK("https://files.afu.se/Downloads/Transcripts/Skeptiko%20(Alex%20Tsakiris)/2021 09 29 - skeptiko - Dr. Doug Matzke, Is AI Evil   520 _8ZMwHHCP1R8 - transcript (automated).pdf","Transcript Link")</f>
        <v>Transcript Link</v>
      </c>
    </row>
    <row r="76" ht="240" spans="1:13">
      <c r="A76" s="1" t="s">
        <v>388</v>
      </c>
      <c r="B76" s="1" t="s">
        <v>13</v>
      </c>
      <c r="C76" s="4" t="s">
        <v>389</v>
      </c>
      <c r="D76" s="1" t="s">
        <v>390</v>
      </c>
      <c r="E76" s="1" t="s">
        <v>391</v>
      </c>
      <c r="F76" s="4" t="s">
        <v>17</v>
      </c>
      <c r="G76" s="1" t="s">
        <v>18</v>
      </c>
      <c r="H76" s="1" t="s">
        <v>19</v>
      </c>
      <c r="I76" s="1" t="s">
        <v>20</v>
      </c>
      <c r="J76" s="1" t="s">
        <v>392</v>
      </c>
      <c r="K76" s="1" t="s">
        <v>22</v>
      </c>
      <c r="L76" s="1" t="str">
        <f>HYPERLINK("https://files.afu.se/Downloads/Transcripts/Skeptiko%20(Alex%20Tsakiris)/2021 09 21 - skeptiko - Andrew Smart, AI, Consciousness, Turing Test  519 _OXtxiXi8lb4 - transcript (automated).pdf","Transcript Link")</f>
        <v>Transcript Link</v>
      </c>
      <c r="M76" s="2" t="str">
        <f>HYPERLINK("https://files.afu.se/Downloads/Transcripts/Skeptiko%20(Alex%20Tsakiris)/2021 09 21 - skeptiko - Andrew Smart, AI, Consciousness, Turing Test  519 _OXtxiXi8lb4 - transcript (automated).pdf","Transcript Link")</f>
        <v>Transcript Link</v>
      </c>
    </row>
    <row r="77" ht="240" spans="1:13">
      <c r="A77" s="1" t="s">
        <v>393</v>
      </c>
      <c r="B77" s="1" t="s">
        <v>13</v>
      </c>
      <c r="C77" s="4" t="s">
        <v>394</v>
      </c>
      <c r="D77" s="1" t="s">
        <v>395</v>
      </c>
      <c r="E77" s="1" t="s">
        <v>396</v>
      </c>
      <c r="F77" s="4" t="s">
        <v>17</v>
      </c>
      <c r="G77" s="1" t="s">
        <v>18</v>
      </c>
      <c r="H77" s="1" t="s">
        <v>19</v>
      </c>
      <c r="I77" s="1" t="s">
        <v>20</v>
      </c>
      <c r="J77" s="1" t="s">
        <v>397</v>
      </c>
      <c r="K77" s="1" t="s">
        <v>22</v>
      </c>
      <c r="L77" s="1" t="str">
        <f>HYPERLINK("https://files.afu.se/Downloads/Transcripts/Skeptiko%20(Alex%20Tsakiris)/2021 09 14 - skeptiko - Gary Lachman, Demolition of the Rational  518 _mymceP8gqAs - transcript (automated).pdf","Transcript Link")</f>
        <v>Transcript Link</v>
      </c>
      <c r="M77" s="2" t="str">
        <f>HYPERLINK("https://files.afu.se/Downloads/Transcripts/Skeptiko%20(Alex%20Tsakiris)/2021 09 14 - skeptiko - Gary Lachman, Demolition of the Rational  518 _mymceP8gqAs - transcript (automated).pdf","Transcript Link")</f>
        <v>Transcript Link</v>
      </c>
    </row>
    <row r="78" ht="240" spans="1:13">
      <c r="A78" s="1" t="s">
        <v>398</v>
      </c>
      <c r="B78" s="1" t="s">
        <v>13</v>
      </c>
      <c r="C78" s="4" t="s">
        <v>399</v>
      </c>
      <c r="D78" s="1" t="s">
        <v>400</v>
      </c>
      <c r="E78" s="1" t="s">
        <v>401</v>
      </c>
      <c r="F78" s="4" t="s">
        <v>17</v>
      </c>
      <c r="G78" s="1" t="s">
        <v>18</v>
      </c>
      <c r="H78" s="1" t="s">
        <v>19</v>
      </c>
      <c r="I78" s="1" t="s">
        <v>20</v>
      </c>
      <c r="J78" s="1" t="s">
        <v>402</v>
      </c>
      <c r="K78" s="1" t="s">
        <v>22</v>
      </c>
      <c r="L78" s="1" t="str">
        <f>HYPERLINK("https://files.afu.se/Downloads/Transcripts/Skeptiko%20(Alex%20Tsakiris)/2021 09 07 - skeptiko - Joseph Atwill, Never Agree to Disagree  517 _4sXCCZZJUrg - transcript (automated).pdf","Transcript Link")</f>
        <v>Transcript Link</v>
      </c>
      <c r="M78" s="2" t="str">
        <f>HYPERLINK("https://files.afu.se/Downloads/Transcripts/Skeptiko%20(Alex%20Tsakiris)/2021 09 07 - skeptiko - Joseph Atwill, Never Agree to Disagree  517 _4sXCCZZJUrg - transcript (automated).pdf","Transcript Link")</f>
        <v>Transcript Link</v>
      </c>
    </row>
    <row r="79" ht="240" spans="1:13">
      <c r="A79" s="1" t="s">
        <v>403</v>
      </c>
      <c r="B79" s="1" t="s">
        <v>13</v>
      </c>
      <c r="C79" s="4" t="s">
        <v>404</v>
      </c>
      <c r="D79" s="1" t="s">
        <v>405</v>
      </c>
      <c r="E79" s="1" t="s">
        <v>406</v>
      </c>
      <c r="F79" s="4" t="s">
        <v>17</v>
      </c>
      <c r="G79" s="1" t="s">
        <v>18</v>
      </c>
      <c r="H79" s="1" t="s">
        <v>19</v>
      </c>
      <c r="I79" s="1" t="s">
        <v>20</v>
      </c>
      <c r="J79" s="1" t="s">
        <v>407</v>
      </c>
      <c r="K79" s="1" t="s">
        <v>22</v>
      </c>
      <c r="L79" s="1" t="str">
        <f>HYPERLINK("https://files.afu.se/Downloads/Transcripts/Skeptiko%20(Alex%20Tsakiris)/2021 08 25 - skeptiko - Sara and Jack Gorman, Deniers Denying Deniers  515 _qiaPNw4c3GQ - transcript (automated).pdf","Transcript Link")</f>
        <v>Transcript Link</v>
      </c>
      <c r="M79" s="2" t="str">
        <f>HYPERLINK("https://files.afu.se/Downloads/Transcripts/Skeptiko%20(Alex%20Tsakiris)/2021 08 25 - skeptiko - Sara and Jack Gorman, Deniers Denying Deniers  515 _qiaPNw4c3GQ - transcript (automated).pdf","Transcript Link")</f>
        <v>Transcript Link</v>
      </c>
    </row>
    <row r="80" ht="240" spans="1:13">
      <c r="A80" s="1" t="s">
        <v>408</v>
      </c>
      <c r="B80" s="1" t="s">
        <v>13</v>
      </c>
      <c r="C80" s="4" t="s">
        <v>409</v>
      </c>
      <c r="D80" s="1" t="s">
        <v>410</v>
      </c>
      <c r="E80" s="1" t="s">
        <v>411</v>
      </c>
      <c r="F80" s="4" t="s">
        <v>17</v>
      </c>
      <c r="G80" s="1" t="s">
        <v>18</v>
      </c>
      <c r="H80" s="1" t="s">
        <v>19</v>
      </c>
      <c r="I80" s="1" t="s">
        <v>20</v>
      </c>
      <c r="J80" s="1" t="s">
        <v>412</v>
      </c>
      <c r="K80" s="1" t="s">
        <v>22</v>
      </c>
      <c r="L80" s="1" t="str">
        <f>HYPERLINK("https://files.afu.se/Downloads/Transcripts/Skeptiko%20(Alex%20Tsakiris)/2021 08 10 - skeptiko - Mark Ireland, Medium Readings Can Help the Grieving  513 _W_iq3EGNr0U - transcript (automated).pdf","Transcript Link")</f>
        <v>Transcript Link</v>
      </c>
      <c r="M80" s="2" t="str">
        <f>HYPERLINK("https://files.afu.se/Downloads/Transcripts/Skeptiko%20(Alex%20Tsakiris)/2021 08 10 - skeptiko - Mark Ireland, Medium Readings Can Help the Grieving  513 _W_iq3EGNr0U - transcript (automated).pdf","Transcript Link")</f>
        <v>Transcript Link</v>
      </c>
    </row>
    <row r="81" ht="240" spans="1:13">
      <c r="A81" s="1" t="s">
        <v>413</v>
      </c>
      <c r="B81" s="1" t="s">
        <v>13</v>
      </c>
      <c r="C81" s="4" t="s">
        <v>414</v>
      </c>
      <c r="D81" s="1" t="s">
        <v>415</v>
      </c>
      <c r="E81" s="1" t="s">
        <v>416</v>
      </c>
      <c r="F81" s="4" t="s">
        <v>17</v>
      </c>
      <c r="G81" s="1" t="s">
        <v>18</v>
      </c>
      <c r="H81" s="1" t="s">
        <v>19</v>
      </c>
      <c r="I81" s="1" t="s">
        <v>20</v>
      </c>
      <c r="J81" s="1" t="s">
        <v>417</v>
      </c>
      <c r="K81" s="1" t="s">
        <v>22</v>
      </c>
      <c r="L81" s="1" t="str">
        <f>HYPERLINK("https://files.afu.se/Downloads/Transcripts/Skeptiko%20(Alex%20Tsakiris)/2021 08 03 - skeptiko - Dr. Adrian Goldsworthy, The Romans, and the Pitfalls of Ancient History  512 _QLWNmO76zpU - transcript (automated).pdf","Transcript Link")</f>
        <v>Transcript Link</v>
      </c>
      <c r="M81" s="2" t="str">
        <f>HYPERLINK("https://files.afu.se/Downloads/Transcripts/Skeptiko%20(Alex%20Tsakiris)/2021 08 03 - skeptiko - Dr. Adrian Goldsworthy, The Romans, and the Pitfalls of Ancient History  512 _QLWNmO76zpU - transcript (automated).pdf","Transcript Link")</f>
        <v>Transcript Link</v>
      </c>
    </row>
    <row r="82" ht="225" spans="1:13">
      <c r="A82" s="1" t="s">
        <v>418</v>
      </c>
      <c r="B82" s="1" t="s">
        <v>13</v>
      </c>
      <c r="C82" s="4" t="s">
        <v>419</v>
      </c>
      <c r="D82" s="1" t="s">
        <v>420</v>
      </c>
      <c r="E82" s="1" t="s">
        <v>421</v>
      </c>
      <c r="F82" s="4" t="s">
        <v>17</v>
      </c>
      <c r="G82" s="1" t="s">
        <v>18</v>
      </c>
      <c r="H82" s="1" t="s">
        <v>19</v>
      </c>
      <c r="I82" s="1" t="s">
        <v>20</v>
      </c>
      <c r="J82" s="1" t="s">
        <v>422</v>
      </c>
      <c r="K82" s="1" t="s">
        <v>22</v>
      </c>
      <c r="L82" s="1" t="str">
        <f>HYPERLINK("https://files.afu.se/Downloads/Transcripts/Skeptiko%20(Alex%20Tsakiris)/2021 07 27 - skeptiko - Bruce de Torres, 9 11, JFK, Covid Are We Part of the Show   511 _4xf3q8KLHuM - transcript (automated).pdf","Transcript Link")</f>
        <v>Transcript Link</v>
      </c>
      <c r="M82" s="2" t="str">
        <f>HYPERLINK("https://files.afu.se/Downloads/Transcripts/Skeptiko%20(Alex%20Tsakiris)/2021 07 27 - skeptiko - Bruce de Torres, 9 11, JFK, Covid Are We Part of the Show   511 _4xf3q8KLHuM - transcript (automated).pdf","Transcript Link")</f>
        <v>Transcript Link</v>
      </c>
    </row>
    <row r="83" ht="240" spans="1:13">
      <c r="A83" s="1" t="s">
        <v>423</v>
      </c>
      <c r="B83" s="1" t="s">
        <v>13</v>
      </c>
      <c r="C83" s="4" t="s">
        <v>424</v>
      </c>
      <c r="D83" s="1" t="s">
        <v>425</v>
      </c>
      <c r="E83" s="1" t="s">
        <v>426</v>
      </c>
      <c r="F83" s="4" t="s">
        <v>17</v>
      </c>
      <c r="G83" s="1" t="s">
        <v>18</v>
      </c>
      <c r="H83" s="1" t="s">
        <v>19</v>
      </c>
      <c r="I83" s="1" t="s">
        <v>20</v>
      </c>
      <c r="J83" s="1" t="s">
        <v>427</v>
      </c>
      <c r="K83" s="1" t="s">
        <v>22</v>
      </c>
      <c r="L83" s="1" t="str">
        <f>HYPERLINK("https://files.afu.se/Downloads/Transcripts/Skeptiko%20(Alex%20Tsakiris)/2021 07 20 - skeptiko - Dr. David Skrbina, Unabomber, Panpsychism and Jesus  510 _aaoLDaVdqhM - transcript (automated).pdf","Transcript Link")</f>
        <v>Transcript Link</v>
      </c>
      <c r="M83" s="2" t="str">
        <f>HYPERLINK("https://files.afu.se/Downloads/Transcripts/Skeptiko%20(Alex%20Tsakiris)/2021 07 20 - skeptiko - Dr. David Skrbina, Unabomber, Panpsychism and Jesus  510 _aaoLDaVdqhM - transcript (automated).pdf","Transcript Link")</f>
        <v>Transcript Link</v>
      </c>
    </row>
    <row r="84" ht="240" spans="1:13">
      <c r="A84" s="1" t="s">
        <v>428</v>
      </c>
      <c r="B84" s="1" t="s">
        <v>13</v>
      </c>
      <c r="C84" s="4" t="s">
        <v>429</v>
      </c>
      <c r="D84" s="1" t="s">
        <v>430</v>
      </c>
      <c r="E84" s="1" t="s">
        <v>431</v>
      </c>
      <c r="F84" s="4" t="s">
        <v>17</v>
      </c>
      <c r="G84" s="1" t="s">
        <v>18</v>
      </c>
      <c r="H84" s="1" t="s">
        <v>19</v>
      </c>
      <c r="I84" s="1" t="s">
        <v>20</v>
      </c>
      <c r="J84" s="1" t="s">
        <v>432</v>
      </c>
      <c r="K84" s="1" t="s">
        <v>22</v>
      </c>
      <c r="L84" s="1" t="str">
        <f>HYPERLINK("https://files.afu.se/Downloads/Transcripts/Skeptiko%20(Alex%20Tsakiris)/2021 07 13 - skeptiko - Dr. Alexander Moreira-Almeida, the Science of Spirituality and Health  509 _l85gQGSZT2M - transcript (automated).pdf","Transcript Link")</f>
        <v>Transcript Link</v>
      </c>
      <c r="M84" s="2" t="str">
        <f>HYPERLINK("https://files.afu.se/Downloads/Transcripts/Skeptiko%20(Alex%20Tsakiris)/2021 07 13 - skeptiko - Dr. Alexander Moreira-Almeida, the Science of Spirituality and Health  509 _l85gQGSZT2M - transcript (automated).pdf","Transcript Link")</f>
        <v>Transcript Link</v>
      </c>
    </row>
    <row r="85" ht="240" spans="1:13">
      <c r="A85" s="1" t="s">
        <v>433</v>
      </c>
      <c r="B85" s="1" t="s">
        <v>13</v>
      </c>
      <c r="C85" s="4" t="s">
        <v>434</v>
      </c>
      <c r="D85" s="1" t="s">
        <v>435</v>
      </c>
      <c r="E85" s="1" t="s">
        <v>436</v>
      </c>
      <c r="F85" s="4" t="s">
        <v>17</v>
      </c>
      <c r="G85" s="1" t="s">
        <v>18</v>
      </c>
      <c r="H85" s="1" t="s">
        <v>19</v>
      </c>
      <c r="I85" s="1" t="s">
        <v>20</v>
      </c>
      <c r="J85" s="1" t="s">
        <v>437</v>
      </c>
      <c r="K85" s="1" t="s">
        <v>22</v>
      </c>
      <c r="L85" s="1" t="str">
        <f>HYPERLINK("https://files.afu.se/Downloads/Transcripts/Skeptiko%20(Alex%20Tsakiris)/2021 07 06 - skeptiko - Mitch Horowitz, Who Inspires You Satan or Jesus   508 _a1p0Q98EbEE - transcript (automated).pdf","Transcript Link")</f>
        <v>Transcript Link</v>
      </c>
      <c r="M85" s="2" t="str">
        <f>HYPERLINK("https://files.afu.se/Downloads/Transcripts/Skeptiko%20(Alex%20Tsakiris)/2021 07 06 - skeptiko - Mitch Horowitz, Who Inspires You Satan or Jesus   508 _a1p0Q98EbEE - transcript (automated).pdf","Transcript Link")</f>
        <v>Transcript Link</v>
      </c>
    </row>
    <row r="86" ht="240" spans="1:13">
      <c r="A86" s="1" t="s">
        <v>438</v>
      </c>
      <c r="B86" s="1" t="s">
        <v>13</v>
      </c>
      <c r="C86" s="4" t="s">
        <v>439</v>
      </c>
      <c r="D86" s="1" t="s">
        <v>440</v>
      </c>
      <c r="E86" s="1" t="s">
        <v>441</v>
      </c>
      <c r="F86" s="4" t="s">
        <v>17</v>
      </c>
      <c r="G86" s="1" t="s">
        <v>18</v>
      </c>
      <c r="H86" s="1" t="s">
        <v>19</v>
      </c>
      <c r="I86" s="1" t="s">
        <v>20</v>
      </c>
      <c r="J86" s="1" t="s">
        <v>442</v>
      </c>
      <c r="K86" s="1" t="s">
        <v>22</v>
      </c>
      <c r="L86" s="1" t="str">
        <f>HYPERLINK("https://files.afu.se/Downloads/Transcripts/Skeptiko%20(Alex%20Tsakiris)/2021 06 30 - skeptiko - Dr. Elaine Pagels, Gnostic Scholar Handles Grief  507 _YK8CLrORyE8 - transcript (automated).pdf","Transcript Link")</f>
        <v>Transcript Link</v>
      </c>
      <c r="M86" s="2" t="str">
        <f>HYPERLINK("https://files.afu.se/Downloads/Transcripts/Skeptiko%20(Alex%20Tsakiris)/2021 06 30 - skeptiko - Dr. Elaine Pagels, Gnostic Scholar Handles Grief  507 _YK8CLrORyE8 - transcript (automated).pdf","Transcript Link")</f>
        <v>Transcript Link</v>
      </c>
    </row>
    <row r="87" ht="240" spans="1:13">
      <c r="A87" s="1" t="s">
        <v>443</v>
      </c>
      <c r="B87" s="1" t="s">
        <v>13</v>
      </c>
      <c r="C87" s="4" t="s">
        <v>444</v>
      </c>
      <c r="D87" s="1" t="s">
        <v>445</v>
      </c>
      <c r="E87" s="1" t="s">
        <v>446</v>
      </c>
      <c r="F87" s="4" t="s">
        <v>17</v>
      </c>
      <c r="G87" s="1" t="s">
        <v>18</v>
      </c>
      <c r="H87" s="1" t="s">
        <v>19</v>
      </c>
      <c r="I87" s="1" t="s">
        <v>20</v>
      </c>
      <c r="J87" s="1" t="s">
        <v>447</v>
      </c>
      <c r="K87" s="1" t="s">
        <v>22</v>
      </c>
      <c r="L87" s="1" t="str">
        <f>HYPERLINK("https://files.afu.se/Downloads/Transcripts/Skeptiko%20(Alex%20Tsakiris)/2021 06 22 - skeptiko - Derek Lambert, Mythicists, Atheists and True Believers  506 _ro3rE-Lnywo - transcript (automated).pdf","Transcript Link")</f>
        <v>Transcript Link</v>
      </c>
      <c r="M87" s="2" t="str">
        <f>HYPERLINK("https://files.afu.se/Downloads/Transcripts/Skeptiko%20(Alex%20Tsakiris)/2021 06 22 - skeptiko - Derek Lambert, Mythicists, Atheists and True Believers  506 _ro3rE-Lnywo - transcript (automated).pdf","Transcript Link")</f>
        <v>Transcript Link</v>
      </c>
    </row>
    <row r="88" ht="240" spans="1:13">
      <c r="A88" s="1" t="s">
        <v>448</v>
      </c>
      <c r="B88" s="1" t="s">
        <v>13</v>
      </c>
      <c r="C88" s="4" t="s">
        <v>449</v>
      </c>
      <c r="D88" s="1" t="s">
        <v>450</v>
      </c>
      <c r="E88" s="1" t="s">
        <v>451</v>
      </c>
      <c r="F88" s="4" t="s">
        <v>17</v>
      </c>
      <c r="G88" s="1" t="s">
        <v>18</v>
      </c>
      <c r="H88" s="1" t="s">
        <v>19</v>
      </c>
      <c r="I88" s="1" t="s">
        <v>20</v>
      </c>
      <c r="J88" s="1" t="s">
        <v>452</v>
      </c>
      <c r="K88" s="1" t="s">
        <v>22</v>
      </c>
      <c r="L88" s="1" t="str">
        <f>HYPERLINK("https://files.afu.se/Downloads/Transcripts/Skeptiko%20(Alex%20Tsakiris)/2021 06 15 - skeptiko - Dimitri and Khalid, Subliminal Jihad Against Michael Aquino   505 _9eaZHGMTmOs - transcript (automated).pdf","Transcript Link")</f>
        <v>Transcript Link</v>
      </c>
      <c r="M88" s="2" t="str">
        <f>HYPERLINK("https://files.afu.se/Downloads/Transcripts/Skeptiko%20(Alex%20Tsakiris)/2021 06 15 - skeptiko - Dimitri and Khalid, Subliminal Jihad Against Michael Aquino   505 _9eaZHGMTmOs - transcript (automated).pdf","Transcript Link")</f>
        <v>Transcript Link</v>
      </c>
    </row>
    <row r="89" ht="240" spans="1:13">
      <c r="A89" s="1" t="s">
        <v>453</v>
      </c>
      <c r="B89" s="1" t="s">
        <v>13</v>
      </c>
      <c r="C89" s="4" t="s">
        <v>454</v>
      </c>
      <c r="D89" s="1" t="s">
        <v>455</v>
      </c>
      <c r="E89" s="1" t="s">
        <v>456</v>
      </c>
      <c r="F89" s="4" t="s">
        <v>17</v>
      </c>
      <c r="G89" s="1" t="s">
        <v>18</v>
      </c>
      <c r="H89" s="1" t="s">
        <v>19</v>
      </c>
      <c r="I89" s="1" t="s">
        <v>20</v>
      </c>
      <c r="J89" s="1" t="s">
        <v>457</v>
      </c>
      <c r="K89" s="1" t="s">
        <v>22</v>
      </c>
      <c r="L89" s="1" t="str">
        <f>HYPERLINK("https://files.afu.se/Downloads/Transcripts/Skeptiko%20(Alex%20Tsakiris)/2021 06 08 - skeptiko - Dr. Eben Alexander, NDE Science Wins Out  504 _cb3G9tEGobs - transcript (automated).pdf","Transcript Link")</f>
        <v>Transcript Link</v>
      </c>
      <c r="M89" s="2" t="str">
        <f>HYPERLINK("https://files.afu.se/Downloads/Transcripts/Skeptiko%20(Alex%20Tsakiris)/2021 06 08 - skeptiko - Dr. Eben Alexander, NDE Science Wins Out  504 _cb3G9tEGobs - transcript (automated).pdf","Transcript Link")</f>
        <v>Transcript Link</v>
      </c>
    </row>
    <row r="90" ht="240" spans="1:13">
      <c r="A90" s="1" t="s">
        <v>458</v>
      </c>
      <c r="B90" s="1" t="s">
        <v>13</v>
      </c>
      <c r="C90" s="4" t="s">
        <v>459</v>
      </c>
      <c r="D90" s="1" t="s">
        <v>460</v>
      </c>
      <c r="E90" s="1" t="s">
        <v>461</v>
      </c>
      <c r="F90" s="4" t="s">
        <v>17</v>
      </c>
      <c r="G90" s="1" t="s">
        <v>18</v>
      </c>
      <c r="H90" s="1" t="s">
        <v>19</v>
      </c>
      <c r="I90" s="1" t="s">
        <v>20</v>
      </c>
      <c r="J90" s="1" t="s">
        <v>462</v>
      </c>
      <c r="K90" s="1" t="s">
        <v>22</v>
      </c>
      <c r="L90" s="1" t="str">
        <f>HYPERLINK("https://files.afu.se/Downloads/Transcripts/Skeptiko%20(Alex%20Tsakiris)/2021 06 01 - skeptiko - David Mathisen, Myths and Roman Trauma  503 _53PKKNtN5F4 - transcript (automated).pdf","Transcript Link")</f>
        <v>Transcript Link</v>
      </c>
      <c r="M90" s="2" t="str">
        <f>HYPERLINK("https://files.afu.se/Downloads/Transcripts/Skeptiko%20(Alex%20Tsakiris)/2021 06 01 - skeptiko - David Mathisen, Myths and Roman Trauma  503 _53PKKNtN5F4 - transcript (automated).pdf","Transcript Link")</f>
        <v>Transcript Link</v>
      </c>
    </row>
    <row r="91" ht="240" spans="1:13">
      <c r="A91" s="1" t="s">
        <v>463</v>
      </c>
      <c r="B91" s="1" t="s">
        <v>13</v>
      </c>
      <c r="C91" s="4" t="s">
        <v>464</v>
      </c>
      <c r="D91" s="1" t="s">
        <v>465</v>
      </c>
      <c r="E91" s="1" t="s">
        <v>466</v>
      </c>
      <c r="F91" s="4" t="s">
        <v>17</v>
      </c>
      <c r="G91" s="1" t="s">
        <v>18</v>
      </c>
      <c r="H91" s="1" t="s">
        <v>19</v>
      </c>
      <c r="I91" s="1" t="s">
        <v>20</v>
      </c>
      <c r="J91" s="1" t="s">
        <v>467</v>
      </c>
      <c r="K91" s="1" t="s">
        <v>22</v>
      </c>
      <c r="L91" s="1" t="str">
        <f>HYPERLINK("https://files.afu.se/Downloads/Transcripts/Skeptiko%20(Alex%20Tsakiris)/2021 05 25 - skeptiko - Dr. Jeffrey Long, Near-Death Experience By the Numbers  502 _X0SbbLcdMtQ - transcript (automated).pdf","Transcript Link")</f>
        <v>Transcript Link</v>
      </c>
      <c r="M91" s="2" t="str">
        <f>HYPERLINK("https://files.afu.se/Downloads/Transcripts/Skeptiko%20(Alex%20Tsakiris)/2021 05 25 - skeptiko - Dr. Jeffrey Long, Near-Death Experience By the Numbers  502 _X0SbbLcdMtQ - transcript (automated).pdf","Transcript Link")</f>
        <v>Transcript Link</v>
      </c>
    </row>
    <row r="92" ht="240" spans="1:13">
      <c r="A92" s="1" t="s">
        <v>468</v>
      </c>
      <c r="B92" s="1" t="s">
        <v>13</v>
      </c>
      <c r="C92" s="4" t="s">
        <v>469</v>
      </c>
      <c r="D92" s="1" t="s">
        <v>470</v>
      </c>
      <c r="E92" s="1" t="s">
        <v>471</v>
      </c>
      <c r="F92" s="4" t="s">
        <v>17</v>
      </c>
      <c r="G92" s="1" t="s">
        <v>18</v>
      </c>
      <c r="H92" s="1" t="s">
        <v>19</v>
      </c>
      <c r="I92" s="1" t="s">
        <v>20</v>
      </c>
      <c r="J92" s="1" t="s">
        <v>472</v>
      </c>
      <c r="K92" s="1" t="s">
        <v>22</v>
      </c>
      <c r="L92" s="1" t="str">
        <f>HYPERLINK("https://files.afu.se/Downloads/Transcripts/Skeptiko%20(Alex%20Tsakiris)/2021 05 18 - skeptiko - Matt Whitman, On the Gist of Josephus  501 _5FWNQfRNRQ4 - transcript (automated).pdf","Transcript Link")</f>
        <v>Transcript Link</v>
      </c>
      <c r="M92" s="2" t="str">
        <f>HYPERLINK("https://files.afu.se/Downloads/Transcripts/Skeptiko%20(Alex%20Tsakiris)/2021 05 18 - skeptiko - Matt Whitman, On the Gist of Josephus  501 _5FWNQfRNRQ4 - transcript (automated).pdf","Transcript Link")</f>
        <v>Transcript Link</v>
      </c>
    </row>
    <row r="93" ht="240" spans="1:13">
      <c r="A93" s="1" t="s">
        <v>473</v>
      </c>
      <c r="B93" s="1" t="s">
        <v>13</v>
      </c>
      <c r="C93" s="4" t="s">
        <v>474</v>
      </c>
      <c r="D93" s="1" t="s">
        <v>475</v>
      </c>
      <c r="E93" s="1" t="s">
        <v>476</v>
      </c>
      <c r="F93" s="4" t="s">
        <v>17</v>
      </c>
      <c r="G93" s="1" t="s">
        <v>18</v>
      </c>
      <c r="H93" s="1" t="s">
        <v>19</v>
      </c>
      <c r="I93" s="1" t="s">
        <v>20</v>
      </c>
      <c r="J93" s="1" t="s">
        <v>477</v>
      </c>
      <c r="K93" s="1" t="s">
        <v>22</v>
      </c>
      <c r="L93" s="1" t="str">
        <f>HYPERLINK("https://files.afu.se/Downloads/Transcripts/Skeptiko%20(Alex%20Tsakiris)/2021 05 11 - skeptiko - Steve Taylor, On Scientism, Spirituality and Going Softly  500 _YVNp4y6bvYw - transcript (automated).pdf","Transcript Link")</f>
        <v>Transcript Link</v>
      </c>
      <c r="M93" s="2" t="str">
        <f>HYPERLINK("https://files.afu.se/Downloads/Transcripts/Skeptiko%20(Alex%20Tsakiris)/2021 05 11 - skeptiko - Steve Taylor, On Scientism, Spirituality and Going Softly  500 _YVNp4y6bvYw - transcript (automated).pdf","Transcript Link")</f>
        <v>Transcript Link</v>
      </c>
    </row>
    <row r="94" ht="240" spans="1:13">
      <c r="A94" s="1" t="s">
        <v>478</v>
      </c>
      <c r="B94" s="1" t="s">
        <v>13</v>
      </c>
      <c r="C94" s="4" t="s">
        <v>479</v>
      </c>
      <c r="D94" s="1" t="s">
        <v>480</v>
      </c>
      <c r="E94" s="1" t="s">
        <v>481</v>
      </c>
      <c r="F94" s="4" t="s">
        <v>17</v>
      </c>
      <c r="G94" s="1" t="s">
        <v>18</v>
      </c>
      <c r="H94" s="1" t="s">
        <v>19</v>
      </c>
      <c r="I94" s="1" t="s">
        <v>20</v>
      </c>
      <c r="J94" s="1" t="s">
        <v>482</v>
      </c>
      <c r="K94" s="1" t="s">
        <v>22</v>
      </c>
      <c r="L94" s="1" t="str">
        <f>HYPERLINK("https://files.afu.se/Downloads/Transcripts/Skeptiko%20(Alex%20Tsakiris)/2021 05 04 - skeptiko - Ralph Blumenthal, On John Mack and the Alien Abduction Non-Reality  499 _4oE9bTl3AXE - transcript (automated).pdf","Transcript Link")</f>
        <v>Transcript Link</v>
      </c>
      <c r="M94" s="2" t="str">
        <f>HYPERLINK("https://files.afu.se/Downloads/Transcripts/Skeptiko%20(Alex%20Tsakiris)/2021 05 04 - skeptiko - Ralph Blumenthal, On John Mack and the Alien Abduction Non-Reality  499 _4oE9bTl3AXE - transcript (automated).pdf","Transcript Link")</f>
        <v>Transcript Link</v>
      </c>
    </row>
    <row r="95" ht="225" spans="1:13">
      <c r="A95" s="1" t="s">
        <v>483</v>
      </c>
      <c r="B95" s="1" t="s">
        <v>13</v>
      </c>
      <c r="C95" s="4" t="s">
        <v>484</v>
      </c>
      <c r="D95" s="1" t="s">
        <v>485</v>
      </c>
      <c r="E95" s="1" t="s">
        <v>486</v>
      </c>
      <c r="F95" s="4" t="s">
        <v>17</v>
      </c>
      <c r="G95" s="1" t="s">
        <v>18</v>
      </c>
      <c r="H95" s="1" t="s">
        <v>19</v>
      </c>
      <c r="I95" s="1" t="s">
        <v>20</v>
      </c>
      <c r="J95" s="1" t="s">
        <v>487</v>
      </c>
      <c r="K95" s="1" t="s">
        <v>22</v>
      </c>
      <c r="L95" s="1" t="str">
        <f>HYPERLINK("https://files.afu.se/Downloads/Transcripts/Skeptiko%20(Alex%20Tsakiris)/2021 04 27 - skeptiko - Whitley Strieber, Jesus Stuff  498 _F7iAdpDXlzY - transcript (automated).pdf","Transcript Link")</f>
        <v>Transcript Link</v>
      </c>
      <c r="M95" s="2" t="str">
        <f>HYPERLINK("https://files.afu.se/Downloads/Transcripts/Skeptiko%20(Alex%20Tsakiris)/2021 04 27 - skeptiko - Whitley Strieber, Jesus Stuff  498 _F7iAdpDXlzY - transcript (automated).pdf","Transcript Link")</f>
        <v>Transcript Link</v>
      </c>
    </row>
    <row r="96" ht="240" spans="1:13">
      <c r="A96" s="1" t="s">
        <v>488</v>
      </c>
      <c r="B96" s="1" t="s">
        <v>13</v>
      </c>
      <c r="C96" s="4" t="s">
        <v>489</v>
      </c>
      <c r="D96" s="1" t="s">
        <v>490</v>
      </c>
      <c r="E96" s="1" t="s">
        <v>491</v>
      </c>
      <c r="F96" s="4" t="s">
        <v>17</v>
      </c>
      <c r="G96" s="1" t="s">
        <v>18</v>
      </c>
      <c r="H96" s="1" t="s">
        <v>19</v>
      </c>
      <c r="I96" s="1" t="s">
        <v>20</v>
      </c>
      <c r="J96" s="1" t="s">
        <v>492</v>
      </c>
      <c r="K96" s="1" t="s">
        <v>22</v>
      </c>
      <c r="L96" s="1" t="str">
        <f>HYPERLINK("https://files.afu.se/Downloads/Transcripts/Skeptiko%20(Alex%20Tsakiris)/2021 04 20 - skeptiko - William Ramsey, Lawyering Christianity  497 _2q1OlrW8jF8 - transcript (automated).pdf","Transcript Link")</f>
        <v>Transcript Link</v>
      </c>
      <c r="M96" s="2" t="str">
        <f>HYPERLINK("https://files.afu.se/Downloads/Transcripts/Skeptiko%20(Alex%20Tsakiris)/2021 04 20 - skeptiko - William Ramsey, Lawyering Christianity  497 _2q1OlrW8jF8 - transcript (automated).pdf","Transcript Link")</f>
        <v>Transcript Link</v>
      </c>
    </row>
    <row r="97" ht="225" spans="1:13">
      <c r="A97" s="1" t="s">
        <v>493</v>
      </c>
      <c r="B97" s="1" t="s">
        <v>13</v>
      </c>
      <c r="C97" s="4" t="s">
        <v>494</v>
      </c>
      <c r="D97" s="1" t="s">
        <v>495</v>
      </c>
      <c r="E97" s="1" t="s">
        <v>496</v>
      </c>
      <c r="F97" s="4" t="s">
        <v>17</v>
      </c>
      <c r="G97" s="1" t="s">
        <v>18</v>
      </c>
      <c r="H97" s="1" t="s">
        <v>19</v>
      </c>
      <c r="I97" s="1" t="s">
        <v>20</v>
      </c>
      <c r="J97" s="1" t="s">
        <v>497</v>
      </c>
      <c r="K97" s="1" t="s">
        <v>22</v>
      </c>
      <c r="L97" s="1" t="str">
        <f>HYPERLINK("https://files.afu.se/Downloads/Transcripts/Skeptiko%20(Alex%20Tsakiris)/2021 04 06 - skeptiko - Richard Smoley, Does Magic Work   495 _kVRCluASEGU - transcript (automated).pdf","Transcript Link")</f>
        <v>Transcript Link</v>
      </c>
      <c r="M97" s="2" t="str">
        <f>HYPERLINK("https://files.afu.se/Downloads/Transcripts/Skeptiko%20(Alex%20Tsakiris)/2021 04 06 - skeptiko - Richard Smoley, Does Magic Work   495 _kVRCluASEGU - transcript (automated).pdf","Transcript Link")</f>
        <v>Transcript Link</v>
      </c>
    </row>
    <row r="98" ht="240" spans="1:13">
      <c r="A98" s="1" t="s">
        <v>498</v>
      </c>
      <c r="B98" s="1" t="s">
        <v>13</v>
      </c>
      <c r="C98" s="4" t="s">
        <v>499</v>
      </c>
      <c r="D98" s="1" t="s">
        <v>500</v>
      </c>
      <c r="E98" s="1" t="s">
        <v>501</v>
      </c>
      <c r="F98" s="4" t="s">
        <v>17</v>
      </c>
      <c r="G98" s="1" t="s">
        <v>18</v>
      </c>
      <c r="H98" s="1" t="s">
        <v>19</v>
      </c>
      <c r="I98" s="1" t="s">
        <v>20</v>
      </c>
      <c r="J98" s="1" t="s">
        <v>502</v>
      </c>
      <c r="K98" s="1" t="s">
        <v>22</v>
      </c>
      <c r="L98" s="1" t="str">
        <f>HYPERLINK("https://files.afu.se/Downloads/Transcripts/Skeptiko%20(Alex%20Tsakiris)/2021 03 31 - skeptiko - Bruce Greyson, Near-Death Experience Pioneer  494 _BtlnW6rRjrE - transcript (automated).pdf","Transcript Link")</f>
        <v>Transcript Link</v>
      </c>
      <c r="M98" s="2" t="str">
        <f>HYPERLINK("https://files.afu.se/Downloads/Transcripts/Skeptiko%20(Alex%20Tsakiris)/2021 03 31 - skeptiko - Bruce Greyson, Near-Death Experience Pioneer  494 _BtlnW6rRjrE - transcript (automated).pdf","Transcript Link")</f>
        <v>Transcript Link</v>
      </c>
    </row>
    <row r="99" ht="225" spans="1:13">
      <c r="A99" s="1" t="s">
        <v>503</v>
      </c>
      <c r="B99" s="1" t="s">
        <v>13</v>
      </c>
      <c r="C99" s="4" t="s">
        <v>504</v>
      </c>
      <c r="D99" s="1" t="s">
        <v>505</v>
      </c>
      <c r="E99" s="1" t="s">
        <v>506</v>
      </c>
      <c r="F99" s="4" t="s">
        <v>17</v>
      </c>
      <c r="G99" s="1" t="s">
        <v>18</v>
      </c>
      <c r="H99" s="1" t="s">
        <v>19</v>
      </c>
      <c r="I99" s="1" t="s">
        <v>20</v>
      </c>
      <c r="J99" s="1" t="s">
        <v>507</v>
      </c>
      <c r="K99" s="1" t="s">
        <v>22</v>
      </c>
      <c r="L99" s="1" t="str">
        <f>HYPERLINK("https://files.afu.se/Downloads/Transcripts/Skeptiko%20(Alex%20Tsakiris)/2021 03 23 - skeptiko - David Brody, Romans in America, Beyond Pre-Columbian Silliness  493 _HpVFfDra5HY - transcript (automated).pdf","Transcript Link")</f>
        <v>Transcript Link</v>
      </c>
      <c r="M99" s="2" t="str">
        <f>HYPERLINK("https://files.afu.se/Downloads/Transcripts/Skeptiko%20(Alex%20Tsakiris)/2021 03 23 - skeptiko - David Brody, Romans in America, Beyond Pre-Columbian Silliness  493 _HpVFfDra5HY - transcript (automated).pdf","Transcript Link")</f>
        <v>Transcript Link</v>
      </c>
    </row>
    <row r="100" ht="240" spans="1:13">
      <c r="A100" s="1" t="s">
        <v>508</v>
      </c>
      <c r="B100" s="1" t="s">
        <v>13</v>
      </c>
      <c r="C100" s="4" t="s">
        <v>509</v>
      </c>
      <c r="D100" s="1" t="s">
        <v>510</v>
      </c>
      <c r="E100" s="1" t="s">
        <v>511</v>
      </c>
      <c r="F100" s="4" t="s">
        <v>17</v>
      </c>
      <c r="G100" s="1" t="s">
        <v>18</v>
      </c>
      <c r="H100" s="1" t="s">
        <v>19</v>
      </c>
      <c r="I100" s="1" t="s">
        <v>20</v>
      </c>
      <c r="J100" s="1" t="s">
        <v>512</v>
      </c>
      <c r="K100" s="1" t="s">
        <v>22</v>
      </c>
      <c r="L100" s="1" t="str">
        <f>HYPERLINK("https://files.afu.se/Downloads/Transcripts/Skeptiko%20(Alex%20Tsakiris)/2021 03 16 - skeptiko - Chris Knowles, Rituals of the State Cult  492 _EKOltpCZIXw - transcript (automated).pdf","Transcript Link")</f>
        <v>Transcript Link</v>
      </c>
      <c r="M100" s="2" t="str">
        <f>HYPERLINK("https://files.afu.se/Downloads/Transcripts/Skeptiko%20(Alex%20Tsakiris)/2021 03 16 - skeptiko - Chris Knowles, Rituals of the State Cult  492 _EKOltpCZIXw - transcript (automated).pdf","Transcript Link")</f>
        <v>Transcript Link</v>
      </c>
    </row>
    <row r="101" ht="240" spans="1:13">
      <c r="A101" s="1" t="s">
        <v>513</v>
      </c>
      <c r="B101" s="1" t="s">
        <v>13</v>
      </c>
      <c r="C101" s="4" t="s">
        <v>514</v>
      </c>
      <c r="D101" s="1" t="s">
        <v>515</v>
      </c>
      <c r="E101" s="1" t="s">
        <v>516</v>
      </c>
      <c r="F101" s="4" t="s">
        <v>17</v>
      </c>
      <c r="G101" s="1" t="s">
        <v>18</v>
      </c>
      <c r="H101" s="1" t="s">
        <v>19</v>
      </c>
      <c r="I101" s="1" t="s">
        <v>20</v>
      </c>
      <c r="J101" s="1" t="s">
        <v>517</v>
      </c>
      <c r="K101" s="1" t="s">
        <v>22</v>
      </c>
      <c r="L101" s="1" t="str">
        <f>HYPERLINK("https://files.afu.se/Downloads/Transcripts/Skeptiko%20(Alex%20Tsakiris)/2021 03 12 - skeptiko - Robert Bonomo, Follow the Money to the Non-Dual Path  491 _VzERNLz0unw - transcript (automated).pdf","Transcript Link")</f>
        <v>Transcript Link</v>
      </c>
      <c r="M101" s="2" t="str">
        <f>HYPERLINK("https://files.afu.se/Downloads/Transcripts/Skeptiko%20(Alex%20Tsakiris)/2021 03 12 - skeptiko - Robert Bonomo, Follow the Money to the Non-Dual Path  491 _VzERNLz0unw - transcript (automated).pdf","Transcript Link")</f>
        <v>Transcript Link</v>
      </c>
    </row>
    <row r="102" ht="225" spans="1:13">
      <c r="A102" s="1" t="s">
        <v>518</v>
      </c>
      <c r="B102" s="1" t="s">
        <v>13</v>
      </c>
      <c r="C102" s="4" t="s">
        <v>519</v>
      </c>
      <c r="D102" s="1" t="s">
        <v>520</v>
      </c>
      <c r="E102" s="1" t="s">
        <v>521</v>
      </c>
      <c r="F102" s="4" t="s">
        <v>17</v>
      </c>
      <c r="G102" s="1" t="s">
        <v>18</v>
      </c>
      <c r="H102" s="1" t="s">
        <v>19</v>
      </c>
      <c r="I102" s="1" t="s">
        <v>20</v>
      </c>
      <c r="J102" s="1" t="s">
        <v>522</v>
      </c>
      <c r="K102" s="1" t="s">
        <v>22</v>
      </c>
      <c r="L102" s="1" t="str">
        <f>HYPERLINK("https://files.afu.se/Downloads/Transcripts/Skeptiko%20(Alex%20Tsakiris)/2021 03 02 - skeptiko - Dr. Dan Wilson, Covid-19 Mask Science  490 _-7YFs3inOXc - transcript (automated).pdf","Transcript Link")</f>
        <v>Transcript Link</v>
      </c>
      <c r="M102" s="2" t="str">
        <f>HYPERLINK("https://files.afu.se/Downloads/Transcripts/Skeptiko%20(Alex%20Tsakiris)/2021 03 02 - skeptiko - Dr. Dan Wilson, Covid-19 Mask Science  490 _-7YFs3inOXc - transcript (automated).pdf","Transcript Link")</f>
        <v>Transcript Link</v>
      </c>
    </row>
    <row r="103" ht="225" spans="1:13">
      <c r="A103" s="1" t="s">
        <v>523</v>
      </c>
      <c r="B103" s="1" t="s">
        <v>13</v>
      </c>
      <c r="C103" s="4" t="s">
        <v>524</v>
      </c>
      <c r="D103" s="1" t="s">
        <v>525</v>
      </c>
      <c r="E103" s="1" t="s">
        <v>526</v>
      </c>
      <c r="F103" s="4" t="s">
        <v>17</v>
      </c>
      <c r="G103" s="1" t="s">
        <v>18</v>
      </c>
      <c r="H103" s="1" t="s">
        <v>19</v>
      </c>
      <c r="I103" s="1" t="s">
        <v>20</v>
      </c>
      <c r="J103" s="1" t="s">
        <v>527</v>
      </c>
      <c r="K103" s="1" t="s">
        <v>22</v>
      </c>
      <c r="L103" s="1" t="str">
        <f>HYPERLINK("https://files.afu.se/Downloads/Transcripts/Skeptiko%20(Alex%20Tsakiris)/2021 02 25 - skeptiko - Dan Shukis, Cosmic Keys Podcast  489 _e69AceP53h4 - transcript (automated).pdf","Transcript Link")</f>
        <v>Transcript Link</v>
      </c>
      <c r="M103" s="2" t="str">
        <f>HYPERLINK("https://files.afu.se/Downloads/Transcripts/Skeptiko%20(Alex%20Tsakiris)/2021 02 25 - skeptiko - Dan Shukis, Cosmic Keys Podcast  489 _e69AceP53h4 - transcript (automated).pdf","Transcript Link")</f>
        <v>Transcript Link</v>
      </c>
    </row>
    <row r="104" ht="270" spans="1:13">
      <c r="A104" s="1" t="s">
        <v>528</v>
      </c>
      <c r="B104" s="1" t="s">
        <v>13</v>
      </c>
      <c r="C104" s="4" t="s">
        <v>529</v>
      </c>
      <c r="D104" s="1" t="s">
        <v>530</v>
      </c>
      <c r="E104" s="1" t="s">
        <v>531</v>
      </c>
      <c r="F104" s="4" t="s">
        <v>17</v>
      </c>
      <c r="G104" s="1" t="s">
        <v>18</v>
      </c>
      <c r="H104" s="1" t="s">
        <v>19</v>
      </c>
      <c r="I104" s="1" t="s">
        <v>20</v>
      </c>
      <c r="J104" s="1" t="s">
        <v>532</v>
      </c>
      <c r="K104" s="1" t="s">
        <v>22</v>
      </c>
      <c r="L104" s="1" t="str">
        <f>HYPERLINK("https://files.afu.se/Downloads/Transcripts/Skeptiko%20(Alex%20Tsakiris)/2021 02 23 - skeptiko - Niles Heckman, Modern Shamans Harvesting DMT From Toads  488 _2Nzzjv2VEI8 - transcript (automated).pdf","Transcript Link")</f>
        <v>Transcript Link</v>
      </c>
      <c r="M104" s="2" t="str">
        <f>HYPERLINK("https://files.afu.se/Downloads/Transcripts/Skeptiko%20(Alex%20Tsakiris)/2021 02 23 - skeptiko - Niles Heckman, Modern Shamans Harvesting DMT From Toads  488 _2Nzzjv2VEI8 - transcript (automated).pdf","Transcript Link")</f>
        <v>Transcript Link</v>
      </c>
    </row>
    <row r="105" ht="270" spans="1:13">
      <c r="A105" s="1" t="s">
        <v>533</v>
      </c>
      <c r="B105" s="1" t="s">
        <v>13</v>
      </c>
      <c r="C105" s="4" t="s">
        <v>534</v>
      </c>
      <c r="D105" s="1" t="s">
        <v>535</v>
      </c>
      <c r="E105" s="1" t="s">
        <v>536</v>
      </c>
      <c r="F105" s="4" t="s">
        <v>17</v>
      </c>
      <c r="G105" s="1" t="s">
        <v>18</v>
      </c>
      <c r="H105" s="1" t="s">
        <v>19</v>
      </c>
      <c r="I105" s="1" t="s">
        <v>20</v>
      </c>
      <c r="J105" s="1" t="s">
        <v>537</v>
      </c>
      <c r="K105" s="1" t="s">
        <v>22</v>
      </c>
      <c r="L105" s="1" t="str">
        <f>HYPERLINK("https://files.afu.se/Downloads/Transcripts/Skeptiko%20(Alex%20Tsakiris)/2021 02 16 - skeptiko - Dr. Doug Matzke, Quantum Computers and Extended Consciousness  487 _ka6tLXv0czg - transcript (automated).pdf","Transcript Link")</f>
        <v>Transcript Link</v>
      </c>
      <c r="M105" s="2" t="str">
        <f>HYPERLINK("https://files.afu.se/Downloads/Transcripts/Skeptiko%20(Alex%20Tsakiris)/2021 02 16 - skeptiko - Dr. Doug Matzke, Quantum Computers and Extended Consciousness  487 _ka6tLXv0czg - transcript (automated).pdf","Transcript Link")</f>
        <v>Transcript Link</v>
      </c>
    </row>
    <row r="106" ht="225" spans="1:13">
      <c r="A106" s="1" t="s">
        <v>538</v>
      </c>
      <c r="B106" s="1" t="s">
        <v>13</v>
      </c>
      <c r="C106" s="4" t="s">
        <v>539</v>
      </c>
      <c r="D106" s="1" t="s">
        <v>540</v>
      </c>
      <c r="E106" s="1" t="s">
        <v>541</v>
      </c>
      <c r="F106" s="4" t="s">
        <v>17</v>
      </c>
      <c r="G106" s="1" t="s">
        <v>18</v>
      </c>
      <c r="H106" s="1" t="s">
        <v>19</v>
      </c>
      <c r="I106" s="1" t="s">
        <v>20</v>
      </c>
      <c r="J106" s="1" t="s">
        <v>542</v>
      </c>
      <c r="K106" s="1" t="s">
        <v>22</v>
      </c>
      <c r="L106" s="1" t="str">
        <f>HYPERLINK("https://files.afu.se/Downloads/Transcripts/Skeptiko%20(Alex%20Tsakiris)/2021 02 05 - skeptiko - Curt Jaimungal, Better Left Unsaid Analysis  486 _FhYqsu8ky7s - transcript (automated).pdf","Transcript Link")</f>
        <v>Transcript Link</v>
      </c>
      <c r="M106" s="2" t="str">
        <f>HYPERLINK("https://files.afu.se/Downloads/Transcripts/Skeptiko%20(Alex%20Tsakiris)/2021 02 05 - skeptiko - Curt Jaimungal, Better Left Unsaid Analysis  486 _FhYqsu8ky7s - transcript (automated).pdf","Transcript Link")</f>
        <v>Transcript Link</v>
      </c>
    </row>
    <row r="107" ht="255" spans="1:13">
      <c r="A107" s="1" t="s">
        <v>543</v>
      </c>
      <c r="B107" s="1" t="s">
        <v>13</v>
      </c>
      <c r="C107" s="4" t="s">
        <v>544</v>
      </c>
      <c r="D107" s="1" t="s">
        <v>545</v>
      </c>
      <c r="E107" s="1" t="s">
        <v>546</v>
      </c>
      <c r="F107" s="4" t="s">
        <v>17</v>
      </c>
      <c r="G107" s="1" t="s">
        <v>18</v>
      </c>
      <c r="H107" s="1" t="s">
        <v>19</v>
      </c>
      <c r="I107" s="1" t="s">
        <v>20</v>
      </c>
      <c r="J107" s="1" t="s">
        <v>547</v>
      </c>
      <c r="K107" s="1" t="s">
        <v>22</v>
      </c>
      <c r="L107" s="1" t="str">
        <f>HYPERLINK("https://files.afu.se/Downloads/Transcripts/Skeptiko%20(Alex%20Tsakiris)/2021 02 02 - skeptiko - Dr. Stephen Braude, The Veil of Stupidity  485 _1q7TT8VJGu0 - transcript (automated).pdf","Transcript Link")</f>
        <v>Transcript Link</v>
      </c>
      <c r="M107" s="2" t="str">
        <f>HYPERLINK("https://files.afu.se/Downloads/Transcripts/Skeptiko%20(Alex%20Tsakiris)/2021 02 02 - skeptiko - Dr. Stephen Braude, The Veil of Stupidity  485 _1q7TT8VJGu0 - transcript (automated).pdf","Transcript Link")</f>
        <v>Transcript Link</v>
      </c>
    </row>
    <row r="108" ht="210" spans="1:13">
      <c r="A108" s="1" t="s">
        <v>548</v>
      </c>
      <c r="B108" s="1" t="s">
        <v>13</v>
      </c>
      <c r="C108" s="4" t="s">
        <v>549</v>
      </c>
      <c r="D108" s="1" t="s">
        <v>550</v>
      </c>
      <c r="E108" s="1" t="s">
        <v>551</v>
      </c>
      <c r="F108" s="4" t="s">
        <v>17</v>
      </c>
      <c r="G108" s="1" t="s">
        <v>18</v>
      </c>
      <c r="H108" s="1" t="s">
        <v>19</v>
      </c>
      <c r="I108" s="1" t="s">
        <v>20</v>
      </c>
      <c r="J108" s="1" t="s">
        <v>552</v>
      </c>
      <c r="K108" s="1" t="s">
        <v>22</v>
      </c>
      <c r="L108" s="1" t="str">
        <f>HYPERLINK("https://files.afu.se/Downloads/Transcripts/Skeptiko%20(Alex%20Tsakiris)/2021 02 01 - skeptiko - Truthzilla Swapcast  What We  Know  #S02_Wgi3K3mWzI8 - transcript (automated).pdf","Transcript Link")</f>
        <v>Transcript Link</v>
      </c>
      <c r="M108" s="2" t="str">
        <f>HYPERLINK("https://files.afu.se/Downloads/Transcripts/Skeptiko%20(Alex%20Tsakiris)/2021 02 01 - skeptiko - Truthzilla Swapcast  What We  Know  #S02_Wgi3K3mWzI8 - transcript (automated).pdf","Transcript Link")</f>
        <v>Transcript Link</v>
      </c>
    </row>
    <row r="109" ht="210" spans="1:13">
      <c r="A109" s="1" t="s">
        <v>553</v>
      </c>
      <c r="B109" s="1" t="s">
        <v>13</v>
      </c>
      <c r="C109" s="4" t="s">
        <v>554</v>
      </c>
      <c r="D109" s="1" t="s">
        <v>555</v>
      </c>
      <c r="E109" s="1" t="s">
        <v>551</v>
      </c>
      <c r="F109" s="4" t="s">
        <v>17</v>
      </c>
      <c r="G109" s="1" t="s">
        <v>18</v>
      </c>
      <c r="H109" s="1" t="s">
        <v>19</v>
      </c>
      <c r="I109" s="1" t="s">
        <v>20</v>
      </c>
      <c r="J109" s="1" t="s">
        <v>556</v>
      </c>
      <c r="K109" s="1" t="s">
        <v>22</v>
      </c>
      <c r="L109" s="1" t="str">
        <f>HYPERLINK("https://files.afu.se/Downloads/Transcripts/Skeptiko%20(Alex%20Tsakiris)/2021 01 30 - skeptiko - Skeptiko SWAPCAST Freeman Fly - Signs of Allegiance__YUZBs2VHqM - transcript (automated).pdf","Transcript Link")</f>
        <v>Transcript Link</v>
      </c>
      <c r="M109" s="2" t="str">
        <f>HYPERLINK("https://files.afu.se/Downloads/Transcripts/Skeptiko%20(Alex%20Tsakiris)/2021 01 30 - skeptiko - Skeptiko SWAPCAST Freeman Fly - Signs of Allegiance__YUZBs2VHqM - transcript (automated).pdf","Transcript Link")</f>
        <v>Transcript Link</v>
      </c>
    </row>
    <row r="110" ht="240" spans="1:13">
      <c r="A110" s="1" t="s">
        <v>557</v>
      </c>
      <c r="B110" s="1" t="s">
        <v>13</v>
      </c>
      <c r="C110" s="4" t="s">
        <v>558</v>
      </c>
      <c r="D110" s="1" t="s">
        <v>559</v>
      </c>
      <c r="E110" s="1" t="s">
        <v>560</v>
      </c>
      <c r="F110" s="4" t="s">
        <v>17</v>
      </c>
      <c r="G110" s="1" t="s">
        <v>18</v>
      </c>
      <c r="H110" s="1" t="s">
        <v>19</v>
      </c>
      <c r="I110" s="1" t="s">
        <v>20</v>
      </c>
      <c r="J110" s="1" t="s">
        <v>561</v>
      </c>
      <c r="K110" s="1" t="s">
        <v>22</v>
      </c>
      <c r="L110" s="1" t="str">
        <f>HYPERLINK("https://files.afu.se/Downloads/Transcripts/Skeptiko%20(Alex%20Tsakiris)/2021 01 28 - skeptiko - Alan Warren, NBC News Talk Radio, Conspiracies, Kinda  484 _SzFjwQ4UZnw - transcript (automated).pdf","Transcript Link")</f>
        <v>Transcript Link</v>
      </c>
      <c r="M110" s="2" t="str">
        <f>HYPERLINK("https://files.afu.se/Downloads/Transcripts/Skeptiko%20(Alex%20Tsakiris)/2021 01 28 - skeptiko - Alan Warren, NBC News Talk Radio, Conspiracies, Kinda  484 _SzFjwQ4UZnw - transcript (automated).pdf","Transcript Link")</f>
        <v>Transcript Link</v>
      </c>
    </row>
    <row r="111" ht="240" spans="1:13">
      <c r="A111" s="1" t="s">
        <v>562</v>
      </c>
      <c r="B111" s="1" t="s">
        <v>13</v>
      </c>
      <c r="C111" s="4" t="s">
        <v>563</v>
      </c>
      <c r="D111" s="1" t="s">
        <v>564</v>
      </c>
      <c r="E111" s="1" t="s">
        <v>565</v>
      </c>
      <c r="F111" s="4" t="s">
        <v>17</v>
      </c>
      <c r="G111" s="1" t="s">
        <v>18</v>
      </c>
      <c r="H111" s="1" t="s">
        <v>19</v>
      </c>
      <c r="I111" s="1" t="s">
        <v>20</v>
      </c>
      <c r="J111" s="1" t="s">
        <v>566</v>
      </c>
      <c r="K111" s="1" t="s">
        <v>22</v>
      </c>
      <c r="L111" s="1" t="str">
        <f>HYPERLINK("https://files.afu.se/Downloads/Transcripts/Skeptiko%20(Alex%20Tsakiris)/2021 01 26 - skeptiko - Isaac Weishaupt, Dangerous Conspiracies  483 _Ecx0YRK2i-g - transcript (automated).pdf","Transcript Link")</f>
        <v>Transcript Link</v>
      </c>
      <c r="M111" s="2" t="str">
        <f>HYPERLINK("https://files.afu.se/Downloads/Transcripts/Skeptiko%20(Alex%20Tsakiris)/2021 01 26 - skeptiko - Isaac Weishaupt, Dangerous Conspiracies  483 _Ecx0YRK2i-g - transcript (automated).pdf","Transcript Link")</f>
        <v>Transcript Link</v>
      </c>
    </row>
    <row r="112" ht="225" spans="1:13">
      <c r="A112" s="1" t="s">
        <v>567</v>
      </c>
      <c r="B112" s="1" t="s">
        <v>13</v>
      </c>
      <c r="C112" s="4" t="s">
        <v>568</v>
      </c>
      <c r="D112" s="1" t="s">
        <v>569</v>
      </c>
      <c r="E112" s="1" t="s">
        <v>570</v>
      </c>
      <c r="F112" s="4" t="s">
        <v>17</v>
      </c>
      <c r="G112" s="1" t="s">
        <v>18</v>
      </c>
      <c r="H112" s="1" t="s">
        <v>19</v>
      </c>
      <c r="I112" s="1" t="s">
        <v>20</v>
      </c>
      <c r="J112" s="1" t="s">
        <v>571</v>
      </c>
      <c r="K112" s="1" t="s">
        <v>22</v>
      </c>
      <c r="L112" s="1" t="str">
        <f>HYPERLINK("https://files.afu.se/Downloads/Transcripts/Skeptiko%20(Alex%20Tsakiris)/2021 01 21 - skeptiko - Tim Grimes, Stop Thinking So Much, It Really Is an Option  482 _L_G1O6KNE9Y - transcript (automated).pdf","Transcript Link")</f>
        <v>Transcript Link</v>
      </c>
      <c r="M112" s="2" t="str">
        <f>HYPERLINK("https://files.afu.se/Downloads/Transcripts/Skeptiko%20(Alex%20Tsakiris)/2021 01 21 - skeptiko - Tim Grimes, Stop Thinking So Much, It Really Is an Option  482 _L_G1O6KNE9Y - transcript (automated).pdf","Transcript Link")</f>
        <v>Transcript Link</v>
      </c>
    </row>
    <row r="113" ht="240" spans="1:13">
      <c r="A113" s="1" t="s">
        <v>572</v>
      </c>
      <c r="B113" s="1" t="s">
        <v>13</v>
      </c>
      <c r="C113" s="4" t="s">
        <v>573</v>
      </c>
      <c r="D113" s="1" t="s">
        <v>574</v>
      </c>
      <c r="E113" s="1" t="s">
        <v>575</v>
      </c>
      <c r="F113" s="4" t="s">
        <v>17</v>
      </c>
      <c r="G113" s="1" t="s">
        <v>18</v>
      </c>
      <c r="H113" s="1" t="s">
        <v>19</v>
      </c>
      <c r="I113" s="1" t="s">
        <v>20</v>
      </c>
      <c r="J113" s="1" t="s">
        <v>576</v>
      </c>
      <c r="K113" s="1" t="s">
        <v>22</v>
      </c>
      <c r="L113" s="1" t="str">
        <f>HYPERLINK("https://files.afu.se/Downloads/Transcripts/Skeptiko%20(Alex%20Tsakiris)/2021 01 18 - skeptiko - Leslie Kean, NETFLIX, Surviving Death, Game Changing  481 _55EDaXBLgno - transcript (automated).pdf","Transcript Link")</f>
        <v>Transcript Link</v>
      </c>
      <c r="M113" s="2" t="str">
        <f>HYPERLINK("https://files.afu.se/Downloads/Transcripts/Skeptiko%20(Alex%20Tsakiris)/2021 01 18 - skeptiko - Leslie Kean, NETFLIX, Surviving Death, Game Changing  481 _55EDaXBLgno - transcript (automated).pdf","Transcript Link")</f>
        <v>Transcript Link</v>
      </c>
    </row>
    <row r="114" ht="225" spans="1:13">
      <c r="A114" s="1" t="s">
        <v>577</v>
      </c>
      <c r="B114" s="1" t="s">
        <v>13</v>
      </c>
      <c r="C114" s="4" t="s">
        <v>578</v>
      </c>
      <c r="D114" s="1" t="s">
        <v>579</v>
      </c>
      <c r="E114" s="1" t="s">
        <v>580</v>
      </c>
      <c r="F114" s="4" t="s">
        <v>17</v>
      </c>
      <c r="G114" s="1" t="s">
        <v>18</v>
      </c>
      <c r="H114" s="1" t="s">
        <v>19</v>
      </c>
      <c r="I114" s="1" t="s">
        <v>20</v>
      </c>
      <c r="J114" s="1" t="s">
        <v>581</v>
      </c>
      <c r="K114" s="1" t="s">
        <v>22</v>
      </c>
      <c r="L114" s="1" t="str">
        <f>HYPERLINK("https://files.afu.se/Downloads/Transcripts/Skeptiko%20(Alex%20Tsakiris)/2021 01 12 - skeptiko - Whitley Strieber, MKUltra Flypaper  480 _lVgMbA5UUDQ - transcript (automated).pdf","Transcript Link")</f>
        <v>Transcript Link</v>
      </c>
      <c r="M114" s="2" t="str">
        <f>HYPERLINK("https://files.afu.se/Downloads/Transcripts/Skeptiko%20(Alex%20Tsakiris)/2021 01 12 - skeptiko - Whitley Strieber, MKUltra Flypaper  480 _lVgMbA5UUDQ - transcript (automated).pdf","Transcript Link")</f>
        <v>Transcript Link</v>
      </c>
    </row>
    <row r="115" ht="240" spans="1:13">
      <c r="A115" s="1" t="s">
        <v>582</v>
      </c>
      <c r="B115" s="1" t="s">
        <v>13</v>
      </c>
      <c r="C115" s="4" t="s">
        <v>583</v>
      </c>
      <c r="D115" s="1" t="s">
        <v>584</v>
      </c>
      <c r="E115" s="1" t="s">
        <v>585</v>
      </c>
      <c r="F115" s="4" t="s">
        <v>17</v>
      </c>
      <c r="G115" s="1" t="s">
        <v>18</v>
      </c>
      <c r="H115" s="1" t="s">
        <v>19</v>
      </c>
      <c r="I115" s="1" t="s">
        <v>20</v>
      </c>
      <c r="J115" s="1" t="s">
        <v>586</v>
      </c>
      <c r="K115" s="1" t="s">
        <v>22</v>
      </c>
      <c r="L115" s="1" t="str">
        <f>HYPERLINK("https://files.afu.se/Downloads/Transcripts/Skeptiko%20(Alex%20Tsakiris)/2020 12 27 - skeptiko - Al Borealis, Universal Health Care Trap   478 _FJ9iw4qAJyg - transcript (automated).pdf","Transcript Link")</f>
        <v>Transcript Link</v>
      </c>
      <c r="M115" s="2" t="str">
        <f>HYPERLINK("https://files.afu.se/Downloads/Transcripts/Skeptiko%20(Alex%20Tsakiris)/2020 12 27 - skeptiko - Al Borealis, Universal Health Care Trap   478 _FJ9iw4qAJyg - transcript (automated).pdf","Transcript Link")</f>
        <v>Transcript Link</v>
      </c>
    </row>
    <row r="116" ht="240" spans="1:13">
      <c r="A116" s="1" t="s">
        <v>587</v>
      </c>
      <c r="B116" s="1" t="s">
        <v>13</v>
      </c>
      <c r="C116" s="4" t="s">
        <v>588</v>
      </c>
      <c r="D116" s="1" t="s">
        <v>589</v>
      </c>
      <c r="E116" s="1" t="s">
        <v>590</v>
      </c>
      <c r="F116" s="4" t="s">
        <v>17</v>
      </c>
      <c r="G116" s="1" t="s">
        <v>18</v>
      </c>
      <c r="H116" s="1" t="s">
        <v>19</v>
      </c>
      <c r="I116" s="1" t="s">
        <v>20</v>
      </c>
      <c r="J116" s="1" t="s">
        <v>591</v>
      </c>
      <c r="K116" s="1" t="s">
        <v>22</v>
      </c>
      <c r="L116" s="1" t="str">
        <f>HYPERLINK("https://files.afu.se/Downloads/Transcripts/Skeptiko%20(Alex%20Tsakiris)/2020 12 16 - skeptiko - Greg Moffitt, the Placebo Effect is Consciousness  477 _4-zQAzB-dQk - transcript (automated).pdf","Transcript Link")</f>
        <v>Transcript Link</v>
      </c>
      <c r="M116" s="2" t="str">
        <f>HYPERLINK("https://files.afu.se/Downloads/Transcripts/Skeptiko%20(Alex%20Tsakiris)/2020 12 16 - skeptiko - Greg Moffitt, the Placebo Effect is Consciousness  477 _4-zQAzB-dQk - transcript (automated).pdf","Transcript Link")</f>
        <v>Transcript Link</v>
      </c>
    </row>
    <row r="117" ht="285" spans="1:13">
      <c r="A117" s="1" t="s">
        <v>592</v>
      </c>
      <c r="B117" s="1" t="s">
        <v>13</v>
      </c>
      <c r="C117" s="4" t="s">
        <v>593</v>
      </c>
      <c r="D117" s="1" t="s">
        <v>594</v>
      </c>
      <c r="E117" s="1" t="s">
        <v>595</v>
      </c>
      <c r="F117" s="4" t="s">
        <v>17</v>
      </c>
      <c r="G117" s="1" t="s">
        <v>18</v>
      </c>
      <c r="H117" s="1" t="s">
        <v>19</v>
      </c>
      <c r="I117" s="1" t="s">
        <v>20</v>
      </c>
      <c r="J117" s="1" t="s">
        <v>596</v>
      </c>
      <c r="K117" s="1" t="s">
        <v>22</v>
      </c>
      <c r="L117" s="1" t="str">
        <f>HYPERLINK("https://files.afu.se/Downloads/Transcripts/Skeptiko%20(Alex%20Tsakiris)/2020 12 08 - skeptiko - Leanne Whitney, Jung, Patanjali and the Seat of Consciousness  476 _OK9t1NeEFGk - transcript (automated).pdf","Transcript Link")</f>
        <v>Transcript Link</v>
      </c>
      <c r="M117" s="2" t="str">
        <f>HYPERLINK("https://files.afu.se/Downloads/Transcripts/Skeptiko%20(Alex%20Tsakiris)/2020 12 08 - skeptiko - Leanne Whitney, Jung, Patanjali and the Seat of Consciousness  476 _OK9t1NeEFGk - transcript (automated).pdf","Transcript Link")</f>
        <v>Transcript Link</v>
      </c>
    </row>
    <row r="118" ht="270" spans="1:13">
      <c r="A118" s="1" t="s">
        <v>597</v>
      </c>
      <c r="B118" s="1" t="s">
        <v>13</v>
      </c>
      <c r="C118" s="4" t="s">
        <v>598</v>
      </c>
      <c r="D118" s="1" t="s">
        <v>599</v>
      </c>
      <c r="E118" s="1" t="s">
        <v>600</v>
      </c>
      <c r="F118" s="4" t="s">
        <v>17</v>
      </c>
      <c r="G118" s="1" t="s">
        <v>18</v>
      </c>
      <c r="H118" s="1" t="s">
        <v>19</v>
      </c>
      <c r="I118" s="1" t="s">
        <v>20</v>
      </c>
      <c r="J118" s="1" t="s">
        <v>601</v>
      </c>
      <c r="K118" s="1" t="s">
        <v>22</v>
      </c>
      <c r="L118" s="1" t="str">
        <f>HYPERLINK("https://files.afu.se/Downloads/Transcripts/Skeptiko%20(Alex%20Tsakiris)/2020 12 01 - skeptiko - David Whitehead, Trigger-Proof Warrior  475 _tzJsQQHAEhY - transcript (automated).pdf","Transcript Link")</f>
        <v>Transcript Link</v>
      </c>
      <c r="M118" s="2" t="str">
        <f>HYPERLINK("https://files.afu.se/Downloads/Transcripts/Skeptiko%20(Alex%20Tsakiris)/2020 12 01 - skeptiko - David Whitehead, Trigger-Proof Warrior  475 _tzJsQQHAEhY - transcript (automated).pdf","Transcript Link")</f>
        <v>Transcript Link</v>
      </c>
    </row>
    <row r="119" ht="270" spans="1:13">
      <c r="A119" s="1" t="s">
        <v>602</v>
      </c>
      <c r="B119" s="1" t="s">
        <v>13</v>
      </c>
      <c r="C119" s="4" t="s">
        <v>603</v>
      </c>
      <c r="D119" s="1" t="s">
        <v>604</v>
      </c>
      <c r="E119" s="1" t="s">
        <v>605</v>
      </c>
      <c r="F119" s="4" t="s">
        <v>17</v>
      </c>
      <c r="G119" s="1" t="s">
        <v>18</v>
      </c>
      <c r="H119" s="1" t="s">
        <v>19</v>
      </c>
      <c r="I119" s="1" t="s">
        <v>20</v>
      </c>
      <c r="J119" s="1" t="s">
        <v>606</v>
      </c>
      <c r="K119" s="1" t="s">
        <v>22</v>
      </c>
      <c r="L119" s="1" t="str">
        <f>HYPERLINK("https://files.afu.se/Downloads/Transcripts/Skeptiko%20(Alex%20Tsakiris)/2020 11 25 - skeptiko - James Ellis, Raising the Conversation Past Level Zero  473 _SA7O9eEIeus - transcript (automated).pdf","Transcript Link")</f>
        <v>Transcript Link</v>
      </c>
      <c r="M119" s="2" t="str">
        <f>HYPERLINK("https://files.afu.se/Downloads/Transcripts/Skeptiko%20(Alex%20Tsakiris)/2020 11 25 - skeptiko - James Ellis, Raising the Conversation Past Level Zero  473 _SA7O9eEIeus - transcript (automated).pdf","Transcript Link")</f>
        <v>Transcript Link</v>
      </c>
    </row>
    <row r="120" ht="270" spans="1:13">
      <c r="A120" s="1" t="s">
        <v>607</v>
      </c>
      <c r="B120" s="1" t="s">
        <v>13</v>
      </c>
      <c r="C120" s="4" t="s">
        <v>608</v>
      </c>
      <c r="D120" s="1" t="s">
        <v>609</v>
      </c>
      <c r="E120" s="1" t="s">
        <v>610</v>
      </c>
      <c r="F120" s="4" t="s">
        <v>17</v>
      </c>
      <c r="G120" s="1" t="s">
        <v>18</v>
      </c>
      <c r="H120" s="1" t="s">
        <v>19</v>
      </c>
      <c r="I120" s="1" t="s">
        <v>20</v>
      </c>
      <c r="J120" s="1" t="s">
        <v>611</v>
      </c>
      <c r="K120" s="1" t="s">
        <v>22</v>
      </c>
      <c r="L120" s="1" t="str">
        <f>HYPERLINK("https://files.afu.se/Downloads/Transcripts/Skeptiko%20(Alex%20Tsakiris)/2020 11 17 - skeptiko - Tom Cowan Insists We Show Him Covid-19  472 _4yD0AMyqUzc - transcript (automated).pdf","Transcript Link")</f>
        <v>Transcript Link</v>
      </c>
      <c r="M120" s="2" t="str">
        <f>HYPERLINK("https://files.afu.se/Downloads/Transcripts/Skeptiko%20(Alex%20Tsakiris)/2020 11 17 - skeptiko - Tom Cowan Insists We Show Him Covid-19  472 _4yD0AMyqUzc - transcript (automated).pdf","Transcript Link")</f>
        <v>Transcript Link</v>
      </c>
    </row>
    <row r="121" ht="270" spans="1:13">
      <c r="A121" s="1" t="s">
        <v>612</v>
      </c>
      <c r="B121" s="1" t="s">
        <v>13</v>
      </c>
      <c r="C121" s="4" t="s">
        <v>613</v>
      </c>
      <c r="D121" s="1" t="s">
        <v>614</v>
      </c>
      <c r="E121" s="1" t="s">
        <v>615</v>
      </c>
      <c r="F121" s="4" t="s">
        <v>17</v>
      </c>
      <c r="G121" s="1" t="s">
        <v>18</v>
      </c>
      <c r="H121" s="1" t="s">
        <v>19</v>
      </c>
      <c r="I121" s="1" t="s">
        <v>20</v>
      </c>
      <c r="J121" s="1" t="s">
        <v>616</v>
      </c>
      <c r="K121" s="1" t="s">
        <v>22</v>
      </c>
      <c r="L121" s="1" t="str">
        <f>HYPERLINK("https://files.afu.se/Downloads/Transcripts/Skeptiko%20(Alex%20Tsakiris)/2020 11 11 - skeptiko - Steven Snider (Reculse) Has Redefined the Parapolitical Middle  471 _QUn4jPt04qQ - transcript (automated).pdf","Transcript Link")</f>
        <v>Transcript Link</v>
      </c>
      <c r="M121" s="2" t="str">
        <f>HYPERLINK("https://files.afu.se/Downloads/Transcripts/Skeptiko%20(Alex%20Tsakiris)/2020 11 11 - skeptiko - Steven Snider (Reculse) Has Redefined the Parapolitical Middle  471 _QUn4jPt04qQ - transcript (automated).pdf","Transcript Link")</f>
        <v>Transcript Link</v>
      </c>
    </row>
    <row r="122" ht="270" spans="1:13">
      <c r="A122" s="1" t="s">
        <v>617</v>
      </c>
      <c r="B122" s="1" t="s">
        <v>13</v>
      </c>
      <c r="C122" s="4" t="s">
        <v>618</v>
      </c>
      <c r="D122" s="1" t="s">
        <v>619</v>
      </c>
      <c r="E122" s="1" t="s">
        <v>620</v>
      </c>
      <c r="F122" s="4" t="s">
        <v>17</v>
      </c>
      <c r="G122" s="1" t="s">
        <v>18</v>
      </c>
      <c r="H122" s="1" t="s">
        <v>19</v>
      </c>
      <c r="I122" s="1" t="s">
        <v>20</v>
      </c>
      <c r="J122" s="1" t="s">
        <v>621</v>
      </c>
      <c r="K122" s="1" t="s">
        <v>22</v>
      </c>
      <c r="L122" s="1" t="str">
        <f>HYPERLINK("https://files.afu.se/Downloads/Transcripts/Skeptiko%20(Alex%20Tsakiris)/2020 11 03 - skeptiko - Cherylee Black, Laboratory Verified PK  470 _Al-QU2rxd2w - transcript (automated).pdf","Transcript Link")</f>
        <v>Transcript Link</v>
      </c>
      <c r="M122" s="2" t="str">
        <f>HYPERLINK("https://files.afu.se/Downloads/Transcripts/Skeptiko%20(Alex%20Tsakiris)/2020 11 03 - skeptiko - Cherylee Black, Laboratory Verified PK  470 _Al-QU2rxd2w - transcript (automated).pdf","Transcript Link")</f>
        <v>Transcript Link</v>
      </c>
    </row>
    <row r="123" ht="270" spans="1:13">
      <c r="A123" s="1" t="s">
        <v>622</v>
      </c>
      <c r="B123" s="1" t="s">
        <v>13</v>
      </c>
      <c r="C123" s="4" t="s">
        <v>623</v>
      </c>
      <c r="D123" s="1" t="s">
        <v>624</v>
      </c>
      <c r="E123" s="1" t="s">
        <v>625</v>
      </c>
      <c r="F123" s="4" t="s">
        <v>17</v>
      </c>
      <c r="G123" s="1" t="s">
        <v>18</v>
      </c>
      <c r="H123" s="1" t="s">
        <v>19</v>
      </c>
      <c r="I123" s="1" t="s">
        <v>20</v>
      </c>
      <c r="J123" s="1" t="s">
        <v>626</v>
      </c>
      <c r="K123" s="1" t="s">
        <v>22</v>
      </c>
      <c r="L123" s="1" t="str">
        <f>HYPERLINK("https://files.afu.se/Downloads/Transcripts/Skeptiko%20(Alex%20Tsakiris)/2020 10 27 - skeptiko - Tricia Barker, Life After Near Death Experience Ain’t Always Easy  469 _lCTk748-fwI - transcript (automated).pdf","Transcript Link")</f>
        <v>Transcript Link</v>
      </c>
      <c r="M123" s="2" t="str">
        <f>HYPERLINK("https://files.afu.se/Downloads/Transcripts/Skeptiko%20(Alex%20Tsakiris)/2020 10 27 - skeptiko - Tricia Barker, Life After Near Death Experience Ain’t Always Easy  469 _lCTk748-fwI - transcript (automated).pdf","Transcript Link")</f>
        <v>Transcript Link</v>
      </c>
    </row>
    <row r="124" ht="270" spans="1:13">
      <c r="A124" s="1" t="s">
        <v>627</v>
      </c>
      <c r="B124" s="1" t="s">
        <v>13</v>
      </c>
      <c r="C124" s="4" t="s">
        <v>628</v>
      </c>
      <c r="D124" s="1" t="s">
        <v>629</v>
      </c>
      <c r="E124" s="1" t="s">
        <v>630</v>
      </c>
      <c r="F124" s="4" t="s">
        <v>17</v>
      </c>
      <c r="G124" s="1" t="s">
        <v>18</v>
      </c>
      <c r="H124" s="1" t="s">
        <v>19</v>
      </c>
      <c r="I124" s="1" t="s">
        <v>20</v>
      </c>
      <c r="J124" s="1" t="s">
        <v>631</v>
      </c>
      <c r="K124" s="1" t="s">
        <v>22</v>
      </c>
      <c r="L124" s="1" t="str">
        <f>HYPERLINK("https://files.afu.se/Downloads/Transcripts/Skeptiko%20(Alex%20Tsakiris)/2020 10 20 - skeptiko - Dr. Mark Pitstick After Death Communication Shatters Materialism  468 _thG83EOwr6c - transcript (automated).pdf","Transcript Link")</f>
        <v>Transcript Link</v>
      </c>
      <c r="M124" s="2" t="str">
        <f>HYPERLINK("https://files.afu.se/Downloads/Transcripts/Skeptiko%20(Alex%20Tsakiris)/2020 10 20 - skeptiko - Dr. Mark Pitstick After Death Communication Shatters Materialism  468 _thG83EOwr6c - transcript (automated).pdf","Transcript Link")</f>
        <v>Transcript Link</v>
      </c>
    </row>
    <row r="125" ht="255" spans="1:13">
      <c r="A125" s="1" t="s">
        <v>632</v>
      </c>
      <c r="B125" s="1" t="s">
        <v>13</v>
      </c>
      <c r="C125" s="4" t="s">
        <v>633</v>
      </c>
      <c r="D125" s="1" t="s">
        <v>634</v>
      </c>
      <c r="E125" s="1" t="s">
        <v>635</v>
      </c>
      <c r="F125" s="4" t="s">
        <v>17</v>
      </c>
      <c r="G125" s="1" t="s">
        <v>18</v>
      </c>
      <c r="H125" s="1" t="s">
        <v>19</v>
      </c>
      <c r="I125" s="1" t="s">
        <v>20</v>
      </c>
      <c r="J125" s="1" t="s">
        <v>636</v>
      </c>
      <c r="K125" s="1" t="s">
        <v>22</v>
      </c>
      <c r="L125" s="1" t="str">
        <f>HYPERLINK("https://files.afu.se/Downloads/Transcripts/Skeptiko%20(Alex%20Tsakiris)/2020 10 13 - skeptiko - Conner Habib, Why You Can’t Just Take the Good and Leave the Bad  467 _u8oyNJyL0Nk - transcript (automated).pdf","Transcript Link")</f>
        <v>Transcript Link</v>
      </c>
      <c r="M125" s="2" t="str">
        <f>HYPERLINK("https://files.afu.se/Downloads/Transcripts/Skeptiko%20(Alex%20Tsakiris)/2020 10 13 - skeptiko - Conner Habib, Why You Can’t Just Take the Good and Leave the Bad  467 _u8oyNJyL0Nk - transcript (automated).pdf","Transcript Link")</f>
        <v>Transcript Link</v>
      </c>
    </row>
    <row r="126" ht="270" spans="1:13">
      <c r="A126" s="1" t="s">
        <v>637</v>
      </c>
      <c r="B126" s="1" t="s">
        <v>13</v>
      </c>
      <c r="C126" s="4" t="s">
        <v>638</v>
      </c>
      <c r="D126" s="1" t="s">
        <v>639</v>
      </c>
      <c r="E126" s="1" t="s">
        <v>640</v>
      </c>
      <c r="F126" s="4" t="s">
        <v>17</v>
      </c>
      <c r="G126" s="1" t="s">
        <v>18</v>
      </c>
      <c r="H126" s="1" t="s">
        <v>19</v>
      </c>
      <c r="I126" s="1" t="s">
        <v>20</v>
      </c>
      <c r="J126" s="1" t="s">
        <v>641</v>
      </c>
      <c r="K126" s="1" t="s">
        <v>22</v>
      </c>
      <c r="L126" s="1" t="str">
        <f>HYPERLINK("https://files.afu.se/Downloads/Transcripts/Skeptiko%20(Alex%20Tsakiris)/2020 10 06 - skeptiko - Dr. Gayle Kimball Explores the Mysteries of Frontier Science  466 _RNfxpkuPKVw - transcript (automated).pdf","Transcript Link")</f>
        <v>Transcript Link</v>
      </c>
      <c r="M126" s="2" t="str">
        <f>HYPERLINK("https://files.afu.se/Downloads/Transcripts/Skeptiko%20(Alex%20Tsakiris)/2020 10 06 - skeptiko - Dr. Gayle Kimball Explores the Mysteries of Frontier Science  466 _RNfxpkuPKVw - transcript (automated).pdf","Transcript Link")</f>
        <v>Transcript Link</v>
      </c>
    </row>
    <row r="127" ht="285" spans="1:13">
      <c r="A127" s="1" t="s">
        <v>642</v>
      </c>
      <c r="B127" s="1" t="s">
        <v>13</v>
      </c>
      <c r="C127" s="4" t="s">
        <v>643</v>
      </c>
      <c r="D127" s="1" t="s">
        <v>644</v>
      </c>
      <c r="E127" s="1" t="s">
        <v>645</v>
      </c>
      <c r="F127" s="4" t="s">
        <v>17</v>
      </c>
      <c r="G127" s="1" t="s">
        <v>18</v>
      </c>
      <c r="H127" s="1" t="s">
        <v>19</v>
      </c>
      <c r="I127" s="1" t="s">
        <v>20</v>
      </c>
      <c r="J127" s="1" t="s">
        <v>646</v>
      </c>
      <c r="K127" s="1" t="s">
        <v>22</v>
      </c>
      <c r="L127" s="1" t="str">
        <f>HYPERLINK("https://files.afu.se/Downloads/Transcripts/Skeptiko%20(Alex%20Tsakiris)/2020 09 29 - skeptiko - Jurgen Ziewe is bringing Virtual Reality to the Spiritual Experience  465 _VJEdNcgE4ZY - transcript (automated).pdf","Transcript Link")</f>
        <v>Transcript Link</v>
      </c>
      <c r="M127" s="2" t="str">
        <f>HYPERLINK("https://files.afu.se/Downloads/Transcripts/Skeptiko%20(Alex%20Tsakiris)/2020 09 29 - skeptiko - Jurgen Ziewe is bringing Virtual Reality to the Spiritual Experience  465 _VJEdNcgE4ZY - transcript (automated).pdf","Transcript Link")</f>
        <v>Transcript Link</v>
      </c>
    </row>
    <row r="128" ht="270" spans="1:13">
      <c r="A128" s="1" t="s">
        <v>647</v>
      </c>
      <c r="B128" s="1" t="s">
        <v>13</v>
      </c>
      <c r="C128" s="4" t="s">
        <v>648</v>
      </c>
      <c r="D128" s="1" t="s">
        <v>649</v>
      </c>
      <c r="E128" s="1" t="s">
        <v>650</v>
      </c>
      <c r="F128" s="4" t="s">
        <v>17</v>
      </c>
      <c r="G128" s="1" t="s">
        <v>18</v>
      </c>
      <c r="H128" s="1" t="s">
        <v>19</v>
      </c>
      <c r="I128" s="1" t="s">
        <v>20</v>
      </c>
      <c r="J128" s="1" t="s">
        <v>651</v>
      </c>
      <c r="K128" s="1" t="s">
        <v>22</v>
      </c>
      <c r="L128" s="1" t="str">
        <f>HYPERLINK("https://files.afu.se/Downloads/Transcripts/Skeptiko%20(Alex%20Tsakiris)/2020 09 21 - skeptiko - Joseph Atwill, Why the Bible is Pro-Roman  464 _zn_RltDvtQk - transcript (automated).pdf","Transcript Link")</f>
        <v>Transcript Link</v>
      </c>
      <c r="M128" s="2" t="str">
        <f>HYPERLINK("https://files.afu.se/Downloads/Transcripts/Skeptiko%20(Alex%20Tsakiris)/2020 09 21 - skeptiko - Joseph Atwill, Why the Bible is Pro-Roman  464 _zn_RltDvtQk - transcript (automated).pdf","Transcript Link")</f>
        <v>Transcript Link</v>
      </c>
    </row>
    <row r="129" ht="270" spans="1:13">
      <c r="A129" s="1" t="s">
        <v>652</v>
      </c>
      <c r="B129" s="1" t="s">
        <v>13</v>
      </c>
      <c r="C129" s="4" t="s">
        <v>653</v>
      </c>
      <c r="D129" s="1" t="s">
        <v>654</v>
      </c>
      <c r="E129" s="1" t="s">
        <v>655</v>
      </c>
      <c r="F129" s="4" t="s">
        <v>17</v>
      </c>
      <c r="G129" s="1" t="s">
        <v>18</v>
      </c>
      <c r="H129" s="1" t="s">
        <v>19</v>
      </c>
      <c r="I129" s="1" t="s">
        <v>20</v>
      </c>
      <c r="J129" s="1" t="s">
        <v>656</v>
      </c>
      <c r="K129" s="1" t="s">
        <v>22</v>
      </c>
      <c r="L129" s="1" t="str">
        <f>HYPERLINK("https://files.afu.se/Downloads/Transcripts/Skeptiko%20(Alex%20Tsakiris)/2020 09 16 - skeptiko - William Ramsey, The Satanic Panic Head Fake  463 _6C7U-MyRoj4 - transcript (automated).pdf","Transcript Link")</f>
        <v>Transcript Link</v>
      </c>
      <c r="M129" s="2" t="str">
        <f>HYPERLINK("https://files.afu.se/Downloads/Transcripts/Skeptiko%20(Alex%20Tsakiris)/2020 09 16 - skeptiko - William Ramsey, The Satanic Panic Head Fake  463 _6C7U-MyRoj4 - transcript (automated).pdf","Transcript Link")</f>
        <v>Transcript Link</v>
      </c>
    </row>
    <row r="130" ht="270" spans="1:13">
      <c r="A130" s="1" t="s">
        <v>657</v>
      </c>
      <c r="B130" s="1" t="s">
        <v>13</v>
      </c>
      <c r="C130" s="4" t="s">
        <v>658</v>
      </c>
      <c r="D130" s="1" t="s">
        <v>659</v>
      </c>
      <c r="E130" s="1" t="s">
        <v>660</v>
      </c>
      <c r="F130" s="4" t="s">
        <v>17</v>
      </c>
      <c r="G130" s="1" t="s">
        <v>18</v>
      </c>
      <c r="H130" s="1" t="s">
        <v>19</v>
      </c>
      <c r="I130" s="1" t="s">
        <v>20</v>
      </c>
      <c r="J130" s="1" t="s">
        <v>661</v>
      </c>
      <c r="K130" s="1" t="s">
        <v>22</v>
      </c>
      <c r="L130" s="1" t="str">
        <f>HYPERLINK("https://files.afu.se/Downloads/Transcripts/Skeptiko%20(Alex%20Tsakiris)/2020 09 08 - skeptiko - Tricia Robertson has explored after death communication for more than 30 years._8pweybR803A - transcript (automated).pdf","Transcript Link")</f>
        <v>Transcript Link</v>
      </c>
      <c r="M130" s="2" t="str">
        <f>HYPERLINK("https://files.afu.se/Downloads/Transcripts/Skeptiko%20(Alex%20Tsakiris)/2020 09 08 - skeptiko - Tricia Robertson has explored after death communication for more than 30 years._8pweybR803A - transcript (automated).pdf","Transcript Link")</f>
        <v>Transcript Link</v>
      </c>
    </row>
    <row r="131" ht="270" spans="1:13">
      <c r="A131" s="1" t="s">
        <v>662</v>
      </c>
      <c r="B131" s="1" t="s">
        <v>13</v>
      </c>
      <c r="C131" s="4" t="s">
        <v>663</v>
      </c>
      <c r="D131" s="1" t="s">
        <v>664</v>
      </c>
      <c r="E131" s="1" t="s">
        <v>665</v>
      </c>
      <c r="F131" s="4" t="s">
        <v>17</v>
      </c>
      <c r="G131" s="1" t="s">
        <v>18</v>
      </c>
      <c r="H131" s="1" t="s">
        <v>19</v>
      </c>
      <c r="I131" s="1" t="s">
        <v>20</v>
      </c>
      <c r="J131" s="1" t="s">
        <v>666</v>
      </c>
      <c r="K131" s="1" t="s">
        <v>22</v>
      </c>
      <c r="L131" s="1" t="str">
        <f>HYPERLINK("https://files.afu.se/Downloads/Transcripts/Skeptiko%20(Alex%20Tsakiris)/2020 08 25 - skeptiko - Dr. Bernardo Kastrup, What Split Personality Tells Us About Consciousness  461 _kEq7fcUK9Po - transcript (automated).pdf","Transcript Link")</f>
        <v>Transcript Link</v>
      </c>
      <c r="M131" s="2" t="str">
        <f>HYPERLINK("https://files.afu.se/Downloads/Transcripts/Skeptiko%20(Alex%20Tsakiris)/2020 08 25 - skeptiko - Dr. Bernardo Kastrup, What Split Personality Tells Us About Consciousness  461 _kEq7fcUK9Po - transcript (automated).pdf","Transcript Link")</f>
        <v>Transcript Link</v>
      </c>
    </row>
    <row r="132" ht="240" spans="1:13">
      <c r="A132" s="1" t="s">
        <v>667</v>
      </c>
      <c r="B132" s="1" t="s">
        <v>13</v>
      </c>
      <c r="C132" s="4" t="s">
        <v>668</v>
      </c>
      <c r="D132" s="1" t="s">
        <v>669</v>
      </c>
      <c r="E132" s="1" t="s">
        <v>670</v>
      </c>
      <c r="F132" s="4" t="s">
        <v>17</v>
      </c>
      <c r="G132" s="1" t="s">
        <v>18</v>
      </c>
      <c r="H132" s="1" t="s">
        <v>19</v>
      </c>
      <c r="I132" s="1" t="s">
        <v>20</v>
      </c>
      <c r="J132" s="1" t="s">
        <v>671</v>
      </c>
      <c r="K132" s="1" t="s">
        <v>22</v>
      </c>
      <c r="L132" s="1" t="str">
        <f>HYPERLINK("https://files.afu.se/Downloads/Transcripts/Skeptiko%20(Alex%20Tsakiris)/2020 08 18 - skeptiko - David Icke, Love Not Fear is The Answer  460 _yE9riY9ilrk - transcript (automated).pdf","Transcript Link")</f>
        <v>Transcript Link</v>
      </c>
      <c r="M132" s="2" t="str">
        <f>HYPERLINK("https://files.afu.se/Downloads/Transcripts/Skeptiko%20(Alex%20Tsakiris)/2020 08 18 - skeptiko - David Icke, Love Not Fear is The Answer  460 _yE9riY9ilrk - transcript (automated).pdf","Transcript Link")</f>
        <v>Transcript Link</v>
      </c>
    </row>
    <row r="133" ht="240" spans="1:13">
      <c r="A133" s="1" t="s">
        <v>672</v>
      </c>
      <c r="B133" s="1" t="s">
        <v>13</v>
      </c>
      <c r="C133" s="4" t="s">
        <v>673</v>
      </c>
      <c r="D133" s="1" t="s">
        <v>674</v>
      </c>
      <c r="E133" s="1" t="s">
        <v>675</v>
      </c>
      <c r="F133" s="4" t="s">
        <v>17</v>
      </c>
      <c r="G133" s="1" t="s">
        <v>18</v>
      </c>
      <c r="H133" s="1" t="s">
        <v>19</v>
      </c>
      <c r="I133" s="1" t="s">
        <v>20</v>
      </c>
      <c r="J133" s="1" t="s">
        <v>676</v>
      </c>
      <c r="K133" s="1" t="s">
        <v>22</v>
      </c>
      <c r="L133" s="1" t="str">
        <f>HYPERLINK("https://files.afu.se/Downloads/Transcripts/Skeptiko%20(Alex%20Tsakiris)/2020 08 05 - skeptiko - Andrew Holecek, Lucid Dreaming and Yoga  459 _Cy4Dn1-p1dE - transcript (automated).pdf","Transcript Link")</f>
        <v>Transcript Link</v>
      </c>
      <c r="M133" s="2" t="str">
        <f>HYPERLINK("https://files.afu.se/Downloads/Transcripts/Skeptiko%20(Alex%20Tsakiris)/2020 08 05 - skeptiko - Andrew Holecek, Lucid Dreaming and Yoga  459 _Cy4Dn1-p1dE - transcript (automated).pdf","Transcript Link")</f>
        <v>Transcript Link</v>
      </c>
    </row>
    <row r="134" ht="225" spans="1:13">
      <c r="A134" s="1" t="s">
        <v>677</v>
      </c>
      <c r="B134" s="1" t="s">
        <v>13</v>
      </c>
      <c r="C134" s="4" t="s">
        <v>678</v>
      </c>
      <c r="D134" s="1" t="s">
        <v>679</v>
      </c>
      <c r="E134" s="1" t="s">
        <v>680</v>
      </c>
      <c r="F134" s="4" t="s">
        <v>17</v>
      </c>
      <c r="G134" s="1" t="s">
        <v>18</v>
      </c>
      <c r="H134" s="1" t="s">
        <v>19</v>
      </c>
      <c r="I134" s="1" t="s">
        <v>20</v>
      </c>
      <c r="J134" s="1" t="s">
        <v>681</v>
      </c>
      <c r="K134" s="1" t="s">
        <v>22</v>
      </c>
      <c r="L134" s="1" t="str">
        <f>HYPERLINK("https://files.afu.se/Downloads/Transcripts/Skeptiko%20(Alex%20Tsakiris)/2020 08 04 - skeptiko - Fahrusha From Shattered Reality Podcast and Alex Tsakiris from Skeptiko_gAKHQunHQCA - transcript (automated).pdf","Transcript Link")</f>
        <v>Transcript Link</v>
      </c>
      <c r="M134" s="2" t="str">
        <f>HYPERLINK("https://files.afu.se/Downloads/Transcripts/Skeptiko%20(Alex%20Tsakiris)/2020 08 04 - skeptiko - Fahrusha From Shattered Reality Podcast and Alex Tsakiris from Skeptiko_gAKHQunHQCA - transcript (automated).pdf","Transcript Link")</f>
        <v>Transcript Link</v>
      </c>
    </row>
    <row r="135" ht="285" spans="1:13">
      <c r="A135" s="1" t="s">
        <v>682</v>
      </c>
      <c r="B135" s="1" t="s">
        <v>13</v>
      </c>
      <c r="C135" s="4" t="s">
        <v>683</v>
      </c>
      <c r="D135" s="1" t="s">
        <v>684</v>
      </c>
      <c r="E135" s="1" t="s">
        <v>685</v>
      </c>
      <c r="F135" s="4" t="s">
        <v>17</v>
      </c>
      <c r="G135" s="1" t="s">
        <v>18</v>
      </c>
      <c r="H135" s="1" t="s">
        <v>19</v>
      </c>
      <c r="I135" s="1" t="s">
        <v>20</v>
      </c>
      <c r="J135" s="1" t="s">
        <v>686</v>
      </c>
      <c r="K135" s="1" t="s">
        <v>22</v>
      </c>
      <c r="L135" s="1" t="str">
        <f>HYPERLINK("https://files.afu.se/Downloads/Transcripts/Skeptiko%20(Alex%20Tsakiris)/2020 07 28 - skeptiko - Bruce Fenton on UFO ET Contact 780,000 Years Ago  458 _IaCIcuxFAIc - transcript (automated).pdf","Transcript Link")</f>
        <v>Transcript Link</v>
      </c>
      <c r="M135" s="2" t="str">
        <f>HYPERLINK("https://files.afu.se/Downloads/Transcripts/Skeptiko%20(Alex%20Tsakiris)/2020 07 28 - skeptiko - Bruce Fenton on UFO ET Contact 780,000 Years Ago  458 _IaCIcuxFAIc - transcript (automated).pdf","Transcript Link")</f>
        <v>Transcript Link</v>
      </c>
    </row>
    <row r="136" ht="270" spans="1:13">
      <c r="A136" s="1" t="s">
        <v>687</v>
      </c>
      <c r="B136" s="1" t="s">
        <v>13</v>
      </c>
      <c r="C136" s="4" t="s">
        <v>688</v>
      </c>
      <c r="D136" s="1" t="s">
        <v>689</v>
      </c>
      <c r="E136" s="1" t="s">
        <v>690</v>
      </c>
      <c r="F136" s="4" t="s">
        <v>17</v>
      </c>
      <c r="G136" s="1" t="s">
        <v>18</v>
      </c>
      <c r="H136" s="1" t="s">
        <v>19</v>
      </c>
      <c r="I136" s="1" t="s">
        <v>20</v>
      </c>
      <c r="J136" s="1" t="s">
        <v>691</v>
      </c>
      <c r="K136" s="1" t="s">
        <v>22</v>
      </c>
      <c r="L136" s="1" t="str">
        <f>HYPERLINK("https://files.afu.se/Downloads/Transcripts/Skeptiko%20(Alex%20Tsakiris)/2020 07 21 - skeptiko - Jasun Horsley, How Culture Shapers Spin Aleister Crowley  457 _6mCGoNxrQes - transcript (automated).pdf","Transcript Link")</f>
        <v>Transcript Link</v>
      </c>
      <c r="M136" s="2" t="str">
        <f>HYPERLINK("https://files.afu.se/Downloads/Transcripts/Skeptiko%20(Alex%20Tsakiris)/2020 07 21 - skeptiko - Jasun Horsley, How Culture Shapers Spin Aleister Crowley  457 _6mCGoNxrQes - transcript (automated).pdf","Transcript Link")</f>
        <v>Transcript Link</v>
      </c>
    </row>
    <row r="137" ht="270" spans="1:13">
      <c r="A137" s="1" t="s">
        <v>692</v>
      </c>
      <c r="B137" s="1" t="s">
        <v>13</v>
      </c>
      <c r="C137" s="4" t="s">
        <v>693</v>
      </c>
      <c r="D137" s="1" t="s">
        <v>694</v>
      </c>
      <c r="E137" s="1" t="s">
        <v>695</v>
      </c>
      <c r="F137" s="4" t="s">
        <v>17</v>
      </c>
      <c r="G137" s="1" t="s">
        <v>18</v>
      </c>
      <c r="H137" s="1" t="s">
        <v>19</v>
      </c>
      <c r="I137" s="1" t="s">
        <v>20</v>
      </c>
      <c r="J137" s="1" t="s">
        <v>696</v>
      </c>
      <c r="K137" s="1" t="s">
        <v>22</v>
      </c>
      <c r="L137" s="1" t="str">
        <f>HYPERLINK("https://files.afu.se/Downloads/Transcripts/Skeptiko%20(Alex%20Tsakiris)/2020 07 14 - skeptiko - Dr. Jeffery Martin, Can He Transition Our Ego-Centric Culture   456 _CsOnoL-IuJc - transcript (automated).pdf","Transcript Link")</f>
        <v>Transcript Link</v>
      </c>
      <c r="M137" s="2" t="str">
        <f>HYPERLINK("https://files.afu.se/Downloads/Transcripts/Skeptiko%20(Alex%20Tsakiris)/2020 07 14 - skeptiko - Dr. Jeffery Martin, Can He Transition Our Ego-Centric Culture   456 _CsOnoL-IuJc - transcript (automated).pdf","Transcript Link")</f>
        <v>Transcript Link</v>
      </c>
    </row>
    <row r="138" ht="270" spans="1:13">
      <c r="A138" s="1" t="s">
        <v>697</v>
      </c>
      <c r="B138" s="1" t="s">
        <v>13</v>
      </c>
      <c r="C138" s="4" t="s">
        <v>698</v>
      </c>
      <c r="D138" s="1" t="s">
        <v>699</v>
      </c>
      <c r="E138" s="1" t="s">
        <v>700</v>
      </c>
      <c r="F138" s="4" t="s">
        <v>17</v>
      </c>
      <c r="G138" s="1" t="s">
        <v>18</v>
      </c>
      <c r="H138" s="1" t="s">
        <v>19</v>
      </c>
      <c r="I138" s="1" t="s">
        <v>20</v>
      </c>
      <c r="J138" s="1" t="s">
        <v>701</v>
      </c>
      <c r="K138" s="1" t="s">
        <v>22</v>
      </c>
      <c r="L138" s="1" t="str">
        <f>HYPERLINK("https://files.afu.se/Downloads/Transcripts/Skeptiko%20(Alex%20Tsakiris)/2020 07 08 - skeptiko - Charlie Morely, Why His Buddhist Teacher Told Him to Dream Into Hell  455 _IQAzFlDoyWA - transcript (automated).pdf","Transcript Link")</f>
        <v>Transcript Link</v>
      </c>
      <c r="M138" s="2" t="str">
        <f>HYPERLINK("https://files.afu.se/Downloads/Transcripts/Skeptiko%20(Alex%20Tsakiris)/2020 07 08 - skeptiko - Charlie Morely, Why His Buddhist Teacher Told Him to Dream Into Hell  455 _IQAzFlDoyWA - transcript (automated).pdf","Transcript Link")</f>
        <v>Transcript Link</v>
      </c>
    </row>
    <row r="139" ht="270" spans="1:13">
      <c r="A139" s="1" t="s">
        <v>702</v>
      </c>
      <c r="B139" s="1" t="s">
        <v>13</v>
      </c>
      <c r="C139" s="4" t="s">
        <v>703</v>
      </c>
      <c r="D139" s="1" t="s">
        <v>704</v>
      </c>
      <c r="E139" s="1" t="s">
        <v>705</v>
      </c>
      <c r="F139" s="4" t="s">
        <v>17</v>
      </c>
      <c r="G139" s="1" t="s">
        <v>18</v>
      </c>
      <c r="H139" s="1" t="s">
        <v>19</v>
      </c>
      <c r="I139" s="1" t="s">
        <v>20</v>
      </c>
      <c r="J139" s="1" t="s">
        <v>706</v>
      </c>
      <c r="K139" s="1" t="s">
        <v>22</v>
      </c>
      <c r="L139" s="1" t="str">
        <f>HYPERLINK("https://files.afu.se/Downloads/Transcripts/Skeptiko%20(Alex%20Tsakiris)/2020 07 02 - skeptiko - 780,000  Our Alien Origin Story, Featuring Bruce Fenton_kvJGEsEuTSo - transcript (automated).pdf","Transcript Link")</f>
        <v>Transcript Link</v>
      </c>
      <c r="M139" s="2" t="str">
        <f>HYPERLINK("https://files.afu.se/Downloads/Transcripts/Skeptiko%20(Alex%20Tsakiris)/2020 07 02 - skeptiko - 780,000  Our Alien Origin Story, Featuring Bruce Fenton_kvJGEsEuTSo - transcript (automated).pdf","Transcript Link")</f>
        <v>Transcript Link</v>
      </c>
    </row>
    <row r="140" ht="285" spans="1:13">
      <c r="A140" s="1" t="s">
        <v>707</v>
      </c>
      <c r="B140" s="1" t="s">
        <v>13</v>
      </c>
      <c r="C140" s="4" t="s">
        <v>708</v>
      </c>
      <c r="D140" s="1" t="s">
        <v>709</v>
      </c>
      <c r="E140" s="1" t="s">
        <v>710</v>
      </c>
      <c r="F140" s="4" t="s">
        <v>17</v>
      </c>
      <c r="G140" s="1" t="s">
        <v>18</v>
      </c>
      <c r="H140" s="1" t="s">
        <v>19</v>
      </c>
      <c r="I140" s="1" t="s">
        <v>20</v>
      </c>
      <c r="J140" s="1" t="s">
        <v>711</v>
      </c>
      <c r="K140" s="1" t="s">
        <v>22</v>
      </c>
      <c r="L140" s="1" t="str">
        <f>HYPERLINK("https://files.afu.se/Downloads/Transcripts/Skeptiko%20(Alex%20Tsakiris)/2020 06 30 - skeptiko - Rick DeLano’s Terrific Quantum Science Film Tainted by Catholic Nonsense  454 _pZBxg4UJ4ms - transcript (automated).pdf","Transcript Link")</f>
        <v>Transcript Link</v>
      </c>
      <c r="M140" s="2" t="str">
        <f>HYPERLINK("https://files.afu.se/Downloads/Transcripts/Skeptiko%20(Alex%20Tsakiris)/2020 06 30 - skeptiko - Rick DeLano’s Terrific Quantum Science Film Tainted by Catholic Nonsense  454 _pZBxg4UJ4ms - transcript (automated).pdf","Transcript Link")</f>
        <v>Transcript Link</v>
      </c>
    </row>
    <row r="141" ht="300" spans="1:13">
      <c r="A141" s="1" t="s">
        <v>712</v>
      </c>
      <c r="B141" s="1" t="s">
        <v>13</v>
      </c>
      <c r="C141" s="4" t="s">
        <v>713</v>
      </c>
      <c r="D141" s="1" t="s">
        <v>714</v>
      </c>
      <c r="E141" s="1" t="s">
        <v>715</v>
      </c>
      <c r="F141" s="4" t="s">
        <v>17</v>
      </c>
      <c r="G141" s="1" t="s">
        <v>18</v>
      </c>
      <c r="H141" s="1" t="s">
        <v>19</v>
      </c>
      <c r="I141" s="1" t="s">
        <v>20</v>
      </c>
      <c r="J141" s="1" t="s">
        <v>716</v>
      </c>
      <c r="K141" s="1" t="s">
        <v>22</v>
      </c>
      <c r="L141" s="1" t="str">
        <f>HYPERLINK("https://files.afu.se/Downloads/Transcripts/Skeptiko%20(Alex%20Tsakiris)/2020 06 25 - skeptiko - David Ditchfield’s Near-Death Experience Turned Him Into an Artist and Composer  453 _UpSz6CrA5ec - transcript (automated).pdf","Transcript Link")</f>
        <v>Transcript Link</v>
      </c>
      <c r="M141" s="2" t="str">
        <f>HYPERLINK("https://files.afu.se/Downloads/Transcripts/Skeptiko%20(Alex%20Tsakiris)/2020 06 25 - skeptiko - David Ditchfield’s Near-Death Experience Turned Him Into an Artist and Composer  453 _UpSz6CrA5ec - transcript (automated).pdf","Transcript Link")</f>
        <v>Transcript Link</v>
      </c>
    </row>
    <row r="142" ht="240" spans="1:13">
      <c r="A142" s="1" t="s">
        <v>717</v>
      </c>
      <c r="B142" s="1" t="s">
        <v>13</v>
      </c>
      <c r="C142" s="4" t="s">
        <v>718</v>
      </c>
      <c r="D142" s="1" t="s">
        <v>719</v>
      </c>
      <c r="E142" s="1" t="s">
        <v>720</v>
      </c>
      <c r="F142" s="4" t="s">
        <v>17</v>
      </c>
      <c r="G142" s="1" t="s">
        <v>18</v>
      </c>
      <c r="H142" s="1" t="s">
        <v>19</v>
      </c>
      <c r="I142" s="1" t="s">
        <v>20</v>
      </c>
      <c r="J142" s="1" t="s">
        <v>721</v>
      </c>
      <c r="K142" s="1" t="s">
        <v>22</v>
      </c>
      <c r="L142" s="1" t="str">
        <f>HYPERLINK("https://files.afu.se/Downloads/Transcripts/Skeptiko%20(Alex%20Tsakiris)/2020 06 17 - skeptiko - Steve Briggs, Took His MBA to the Himalayan Yogis And Discovered…  452 _d8llgcfqkYs - transcript (automated).pdf","Transcript Link")</f>
        <v>Transcript Link</v>
      </c>
      <c r="M142" s="2" t="str">
        <f>HYPERLINK("https://files.afu.se/Downloads/Transcripts/Skeptiko%20(Alex%20Tsakiris)/2020 06 17 - skeptiko - Steve Briggs, Took His MBA to the Himalayan Yogis And Discovered…  452 _d8llgcfqkYs - transcript (automated).pdf","Transcript Link")</f>
        <v>Transcript Link</v>
      </c>
    </row>
    <row r="143" ht="285" spans="1:13">
      <c r="A143" s="1" t="s">
        <v>722</v>
      </c>
      <c r="B143" s="1" t="s">
        <v>13</v>
      </c>
      <c r="C143" s="4" t="s">
        <v>723</v>
      </c>
      <c r="D143" s="1" t="s">
        <v>724</v>
      </c>
      <c r="E143" s="1" t="s">
        <v>725</v>
      </c>
      <c r="F143" s="4" t="s">
        <v>17</v>
      </c>
      <c r="G143" s="1" t="s">
        <v>18</v>
      </c>
      <c r="H143" s="1" t="s">
        <v>19</v>
      </c>
      <c r="I143" s="1" t="s">
        <v>20</v>
      </c>
      <c r="J143" s="1" t="s">
        <v>726</v>
      </c>
      <c r="K143" s="1" t="s">
        <v>22</v>
      </c>
      <c r="L143" s="1" t="str">
        <f>HYPERLINK("https://files.afu.se/Downloads/Transcripts/Skeptiko%20(Alex%20Tsakiris)/2020 06 10 - skeptiko - Dr. Tom Zinser, Clinical Psychologist on Difference Between Darkness and Evil  451 _BJqpuJgGugc - transcript (automated).pdf","Transcript Link")</f>
        <v>Transcript Link</v>
      </c>
      <c r="M143" s="2" t="str">
        <f>HYPERLINK("https://files.afu.se/Downloads/Transcripts/Skeptiko%20(Alex%20Tsakiris)/2020 06 10 - skeptiko - Dr. Tom Zinser, Clinical Psychologist on Difference Between Darkness and Evil  451 _BJqpuJgGugc - transcript (automated).pdf","Transcript Link")</f>
        <v>Transcript Link</v>
      </c>
    </row>
    <row r="144" ht="285" spans="1:13">
      <c r="A144" s="1" t="s">
        <v>727</v>
      </c>
      <c r="B144" s="1" t="s">
        <v>13</v>
      </c>
      <c r="C144" s="4" t="s">
        <v>728</v>
      </c>
      <c r="D144" s="1" t="s">
        <v>729</v>
      </c>
      <c r="E144" s="1" t="s">
        <v>730</v>
      </c>
      <c r="F144" s="4" t="s">
        <v>17</v>
      </c>
      <c r="G144" s="1" t="s">
        <v>18</v>
      </c>
      <c r="H144" s="1" t="s">
        <v>19</v>
      </c>
      <c r="I144" s="1" t="s">
        <v>20</v>
      </c>
      <c r="J144" s="1" t="s">
        <v>731</v>
      </c>
      <c r="K144" s="1" t="s">
        <v>22</v>
      </c>
      <c r="L144" s="1" t="str">
        <f>HYPERLINK("https://files.afu.se/Downloads/Transcripts/Skeptiko%20(Alex%20Tsakiris)/2020 06 02 - skeptiko - Chris Knowles, The Descent Into Evil Thinking  450 _ngm65fPXkow - transcript (automated).pdf","Transcript Link")</f>
        <v>Transcript Link</v>
      </c>
      <c r="M144" s="2" t="str">
        <f>HYPERLINK("https://files.afu.se/Downloads/Transcripts/Skeptiko%20(Alex%20Tsakiris)/2020 06 02 - skeptiko - Chris Knowles, The Descent Into Evil Thinking  450 _ngm65fPXkow - transcript (automated).pdf","Transcript Link")</f>
        <v>Transcript Link</v>
      </c>
    </row>
    <row r="145" ht="270" spans="1:13">
      <c r="A145" s="1" t="s">
        <v>732</v>
      </c>
      <c r="B145" s="1" t="s">
        <v>13</v>
      </c>
      <c r="C145" s="4" t="s">
        <v>733</v>
      </c>
      <c r="D145" s="1" t="s">
        <v>734</v>
      </c>
      <c r="E145" s="1" t="s">
        <v>735</v>
      </c>
      <c r="F145" s="4" t="s">
        <v>17</v>
      </c>
      <c r="G145" s="1" t="s">
        <v>18</v>
      </c>
      <c r="H145" s="1" t="s">
        <v>19</v>
      </c>
      <c r="I145" s="1" t="s">
        <v>20</v>
      </c>
      <c r="J145" s="1" t="s">
        <v>736</v>
      </c>
      <c r="K145" s="1" t="s">
        <v>22</v>
      </c>
      <c r="L145" s="1" t="str">
        <f>HYPERLINK("https://files.afu.se/Downloads/Transcripts/Skeptiko%20(Alex%20Tsakiris)/2020 05 19 - skeptiko - Grant Cameron, No Such Thing As Evil ET   449 _heGADu4HKD4 - transcript (automated).pdf","Transcript Link")</f>
        <v>Transcript Link</v>
      </c>
      <c r="M145" s="2" t="str">
        <f>HYPERLINK("https://files.afu.se/Downloads/Transcripts/Skeptiko%20(Alex%20Tsakiris)/2020 05 19 - skeptiko - Grant Cameron, No Such Thing As Evil ET   449 _heGADu4HKD4 - transcript (automated).pdf","Transcript Link")</f>
        <v>Transcript Link</v>
      </c>
    </row>
    <row r="146" ht="270" spans="1:13">
      <c r="A146" s="1" t="s">
        <v>737</v>
      </c>
      <c r="B146" s="1" t="s">
        <v>13</v>
      </c>
      <c r="C146" s="4" t="s">
        <v>738</v>
      </c>
      <c r="D146" s="1" t="s">
        <v>739</v>
      </c>
      <c r="E146" s="1" t="s">
        <v>740</v>
      </c>
      <c r="F146" s="4" t="s">
        <v>17</v>
      </c>
      <c r="G146" s="1" t="s">
        <v>18</v>
      </c>
      <c r="H146" s="1" t="s">
        <v>19</v>
      </c>
      <c r="I146" s="1" t="s">
        <v>20</v>
      </c>
      <c r="J146" s="1" t="s">
        <v>741</v>
      </c>
      <c r="K146" s="1" t="s">
        <v>22</v>
      </c>
      <c r="L146" s="1" t="str">
        <f>HYPERLINK("https://files.afu.se/Downloads/Transcripts/Skeptiko%20(Alex%20Tsakiris)/2020 05 12 - skeptiko - Matthew Alper, Have Skeptics Lost Their Edge   448 _UtxnDWeiM38 - transcript (automated).pdf","Transcript Link")</f>
        <v>Transcript Link</v>
      </c>
      <c r="M146" s="2" t="str">
        <f>HYPERLINK("https://files.afu.se/Downloads/Transcripts/Skeptiko%20(Alex%20Tsakiris)/2020 05 12 - skeptiko - Matthew Alper, Have Skeptics Lost Their Edge   448 _UtxnDWeiM38 - transcript (automated).pdf","Transcript Link")</f>
        <v>Transcript Link</v>
      </c>
    </row>
    <row r="147" ht="270" spans="1:13">
      <c r="A147" s="1" t="s">
        <v>742</v>
      </c>
      <c r="B147" s="1" t="s">
        <v>13</v>
      </c>
      <c r="C147" s="4" t="s">
        <v>743</v>
      </c>
      <c r="D147" s="1" t="s">
        <v>744</v>
      </c>
      <c r="E147" s="1" t="s">
        <v>745</v>
      </c>
      <c r="F147" s="4" t="s">
        <v>17</v>
      </c>
      <c r="G147" s="1" t="s">
        <v>18</v>
      </c>
      <c r="H147" s="1" t="s">
        <v>19</v>
      </c>
      <c r="I147" s="1" t="s">
        <v>20</v>
      </c>
      <c r="J147" s="1" t="s">
        <v>746</v>
      </c>
      <c r="K147" s="1" t="s">
        <v>22</v>
      </c>
      <c r="L147" s="1" t="str">
        <f>HYPERLINK("https://files.afu.se/Downloads/Transcripts/Skeptiko%20(Alex%20Tsakiris)/2020 04 29 - skeptiko - Anthony Peake, Is Real Reality Hidden   447 _F5wGDTirnAs - transcript (automated).pdf","Transcript Link")</f>
        <v>Transcript Link</v>
      </c>
      <c r="M147" s="2" t="str">
        <f>HYPERLINK("https://files.afu.se/Downloads/Transcripts/Skeptiko%20(Alex%20Tsakiris)/2020 04 29 - skeptiko - Anthony Peake, Is Real Reality Hidden   447 _F5wGDTirnAs - transcript (automated).pdf","Transcript Link")</f>
        <v>Transcript Link</v>
      </c>
    </row>
    <row r="148" ht="270" spans="1:13">
      <c r="A148" s="1" t="s">
        <v>747</v>
      </c>
      <c r="B148" s="1" t="s">
        <v>13</v>
      </c>
      <c r="C148" s="4" t="s">
        <v>748</v>
      </c>
      <c r="D148" s="1" t="s">
        <v>749</v>
      </c>
      <c r="E148" s="1" t="s">
        <v>750</v>
      </c>
      <c r="F148" s="4" t="s">
        <v>17</v>
      </c>
      <c r="G148" s="1" t="s">
        <v>18</v>
      </c>
      <c r="H148" s="1" t="s">
        <v>19</v>
      </c>
      <c r="I148" s="1" t="s">
        <v>20</v>
      </c>
      <c r="J148" s="1" t="s">
        <v>751</v>
      </c>
      <c r="K148" s="1" t="s">
        <v>22</v>
      </c>
      <c r="L148" s="1" t="str">
        <f>HYPERLINK("https://files.afu.se/Downloads/Transcripts/Skeptiko%20(Alex%20Tsakiris)/2020 04 14 - skeptiko - Miguel Conner, Gnosticism and the Evil Question  446 _HAFfsLQqGCA - transcript (automated).pdf","Transcript Link")</f>
        <v>Transcript Link</v>
      </c>
      <c r="M148" s="2" t="str">
        <f>HYPERLINK("https://files.afu.se/Downloads/Transcripts/Skeptiko%20(Alex%20Tsakiris)/2020 04 14 - skeptiko - Miguel Conner, Gnosticism and the Evil Question  446 _HAFfsLQqGCA - transcript (automated).pdf","Transcript Link")</f>
        <v>Transcript Link</v>
      </c>
    </row>
    <row r="149" ht="285" spans="1:13">
      <c r="A149" s="1" t="s">
        <v>752</v>
      </c>
      <c r="B149" s="1" t="s">
        <v>13</v>
      </c>
      <c r="C149" s="4" t="s">
        <v>753</v>
      </c>
      <c r="D149" s="1" t="s">
        <v>754</v>
      </c>
      <c r="E149" s="1" t="s">
        <v>755</v>
      </c>
      <c r="F149" s="4" t="s">
        <v>17</v>
      </c>
      <c r="G149" s="1" t="s">
        <v>18</v>
      </c>
      <c r="H149" s="1" t="s">
        <v>19</v>
      </c>
      <c r="I149" s="1" t="s">
        <v>20</v>
      </c>
      <c r="J149" s="1" t="s">
        <v>756</v>
      </c>
      <c r="K149" s="1" t="s">
        <v>22</v>
      </c>
      <c r="L149" s="1" t="str">
        <f>HYPERLINK("https://files.afu.se/Downloads/Transcripts/Skeptiko%20(Alex%20Tsakiris)/2020 04 07 - skeptiko - Dr. Rich Grego, Can Academia Handle the Evil Question   445 _sdHQnZkFfts - transcript (automated).pdf","Transcript Link")</f>
        <v>Transcript Link</v>
      </c>
      <c r="M149" s="2" t="str">
        <f>HYPERLINK("https://files.afu.se/Downloads/Transcripts/Skeptiko%20(Alex%20Tsakiris)/2020 04 07 - skeptiko - Dr. Rich Grego, Can Academia Handle the Evil Question   445 _sdHQnZkFfts - transcript (automated).pdf","Transcript Link")</f>
        <v>Transcript Link</v>
      </c>
    </row>
    <row r="150" ht="270" spans="1:13">
      <c r="A150" s="1" t="s">
        <v>757</v>
      </c>
      <c r="B150" s="1" t="s">
        <v>13</v>
      </c>
      <c r="C150" s="4" t="s">
        <v>758</v>
      </c>
      <c r="D150" s="1" t="s">
        <v>759</v>
      </c>
      <c r="E150" s="1" t="s">
        <v>760</v>
      </c>
      <c r="F150" s="4" t="s">
        <v>17</v>
      </c>
      <c r="G150" s="1" t="s">
        <v>18</v>
      </c>
      <c r="H150" s="1" t="s">
        <v>19</v>
      </c>
      <c r="I150" s="1" t="s">
        <v>20</v>
      </c>
      <c r="J150" s="1" t="s">
        <v>761</v>
      </c>
      <c r="K150" s="1" t="s">
        <v>22</v>
      </c>
      <c r="L150" s="1" t="str">
        <f>HYPERLINK("https://files.afu.se/Downloads/Transcripts/Skeptiko%20(Alex%20Tsakiris)/2020 03 31 - skeptiko - Chis Shelton, Social Science's Blind Spot Regarding Cults  444 _r066Y9UTfJA - transcript (automated).pdf","Transcript Link")</f>
        <v>Transcript Link</v>
      </c>
      <c r="M150" s="2" t="str">
        <f>HYPERLINK("https://files.afu.se/Downloads/Transcripts/Skeptiko%20(Alex%20Tsakiris)/2020 03 31 - skeptiko - Chis Shelton, Social Science's Blind Spot Regarding Cults  444 _r066Y9UTfJA - transcript (automated).pdf","Transcript Link")</f>
        <v>Transcript Link</v>
      </c>
    </row>
    <row r="151" ht="225" spans="1:13">
      <c r="A151" s="1" t="s">
        <v>762</v>
      </c>
      <c r="B151" s="1" t="s">
        <v>13</v>
      </c>
      <c r="C151" s="4" t="s">
        <v>763</v>
      </c>
      <c r="D151" s="1" t="s">
        <v>764</v>
      </c>
      <c r="E151" s="1" t="s">
        <v>765</v>
      </c>
      <c r="F151" s="4" t="s">
        <v>17</v>
      </c>
      <c r="G151" s="1" t="s">
        <v>18</v>
      </c>
      <c r="H151" s="1" t="s">
        <v>19</v>
      </c>
      <c r="I151" s="1" t="s">
        <v>20</v>
      </c>
      <c r="J151" s="1" t="s">
        <v>766</v>
      </c>
      <c r="K151" s="1" t="s">
        <v>22</v>
      </c>
      <c r="L151" s="1" t="str">
        <f>HYPERLINK("https://files.afu.se/Downloads/Transcripts/Skeptiko%20(Alex%20Tsakiris)/2020 03 10 - skeptiko - John Brisson, Finders Cult or Another Epsteinesque Brownstone Op  443 _17iB3FRy-RU - transcript (automated).pdf","Transcript Link")</f>
        <v>Transcript Link</v>
      </c>
      <c r="M151" s="2" t="str">
        <f>HYPERLINK("https://files.afu.se/Downloads/Transcripts/Skeptiko%20(Alex%20Tsakiris)/2020 03 10 - skeptiko - John Brisson, Finders Cult or Another Epsteinesque Brownstone Op  443 _17iB3FRy-RU - transcript (automated).pdf","Transcript Link")</f>
        <v>Transcript Link</v>
      </c>
    </row>
    <row r="152" ht="285" spans="1:13">
      <c r="A152" s="1" t="s">
        <v>767</v>
      </c>
      <c r="B152" s="1" t="s">
        <v>13</v>
      </c>
      <c r="C152" s="4" t="s">
        <v>768</v>
      </c>
      <c r="D152" s="1" t="s">
        <v>769</v>
      </c>
      <c r="E152" s="1" t="s">
        <v>770</v>
      </c>
      <c r="F152" s="4" t="s">
        <v>17</v>
      </c>
      <c r="G152" s="1" t="s">
        <v>18</v>
      </c>
      <c r="H152" s="1" t="s">
        <v>19</v>
      </c>
      <c r="I152" s="1" t="s">
        <v>20</v>
      </c>
      <c r="J152" s="1" t="s">
        <v>771</v>
      </c>
      <c r="K152" s="1" t="s">
        <v>22</v>
      </c>
      <c r="L152" s="1" t="str">
        <f>HYPERLINK("https://files.afu.se/Downloads/Transcripts/Skeptiko%20(Alex%20Tsakiris)/2020 02 25 - skeptiko - Riz Virk, The Simulation Hypothesis Beyond Materialism  442 _qgCoo8mCHF8 - transcript (automated).pdf","Transcript Link")</f>
        <v>Transcript Link</v>
      </c>
      <c r="M152" s="2" t="str">
        <f>HYPERLINK("https://files.afu.se/Downloads/Transcripts/Skeptiko%20(Alex%20Tsakiris)/2020 02 25 - skeptiko - Riz Virk, The Simulation Hypothesis Beyond Materialism  442 _qgCoo8mCHF8 - transcript (automated).pdf","Transcript Link")</f>
        <v>Transcript Link</v>
      </c>
    </row>
    <row r="153" ht="285" spans="1:13">
      <c r="A153" s="1" t="s">
        <v>772</v>
      </c>
      <c r="B153" s="1" t="s">
        <v>13</v>
      </c>
      <c r="C153" s="4" t="s">
        <v>773</v>
      </c>
      <c r="D153" s="1" t="s">
        <v>774</v>
      </c>
      <c r="E153" s="1" t="s">
        <v>775</v>
      </c>
      <c r="F153" s="4" t="s">
        <v>17</v>
      </c>
      <c r="G153" s="1" t="s">
        <v>18</v>
      </c>
      <c r="H153" s="1" t="s">
        <v>19</v>
      </c>
      <c r="I153" s="1" t="s">
        <v>20</v>
      </c>
      <c r="J153" s="1" t="s">
        <v>776</v>
      </c>
      <c r="K153" s="1" t="s">
        <v>22</v>
      </c>
      <c r="L153" s="1" t="str">
        <f>HYPERLINK("https://files.afu.se/Downloads/Transcripts/Skeptiko%20(Alex%20Tsakiris)/2020 02 18 - skeptiko - Anneke Lucas, Recovering From Unimaginable Evil  441 _wTx1BbVfJaE - transcript (automated).pdf","Transcript Link")</f>
        <v>Transcript Link</v>
      </c>
      <c r="M153" s="2" t="str">
        <f>HYPERLINK("https://files.afu.se/Downloads/Transcripts/Skeptiko%20(Alex%20Tsakiris)/2020 02 18 - skeptiko - Anneke Lucas, Recovering From Unimaginable Evil  441 _wTx1BbVfJaE - transcript (automated).pdf","Transcript Link")</f>
        <v>Transcript Link</v>
      </c>
    </row>
    <row r="154" ht="285" spans="1:13">
      <c r="A154" s="1" t="s">
        <v>777</v>
      </c>
      <c r="B154" s="1" t="s">
        <v>13</v>
      </c>
      <c r="C154" s="4" t="s">
        <v>778</v>
      </c>
      <c r="D154" s="1" t="s">
        <v>779</v>
      </c>
      <c r="E154" s="1" t="s">
        <v>780</v>
      </c>
      <c r="F154" s="4" t="s">
        <v>17</v>
      </c>
      <c r="G154" s="1" t="s">
        <v>18</v>
      </c>
      <c r="H154" s="1" t="s">
        <v>19</v>
      </c>
      <c r="I154" s="1" t="s">
        <v>20</v>
      </c>
      <c r="J154" s="1" t="s">
        <v>781</v>
      </c>
      <c r="K154" s="1" t="s">
        <v>22</v>
      </c>
      <c r="L154" s="1" t="str">
        <f>HYPERLINK("https://files.afu.se/Downloads/Transcripts/Skeptiko%20(Alex%20Tsakiris)/2020 02 11 - skeptiko - Russ Dizdar, Are Christians Less Wrong About Ritual Abuse   440 _VfjWkBI9tEg - transcript (automated).pdf","Transcript Link")</f>
        <v>Transcript Link</v>
      </c>
      <c r="M154" s="2" t="str">
        <f>HYPERLINK("https://files.afu.se/Downloads/Transcripts/Skeptiko%20(Alex%20Tsakiris)/2020 02 11 - skeptiko - Russ Dizdar, Are Christians Less Wrong About Ritual Abuse   440 _VfjWkBI9tEg - transcript (automated).pdf","Transcript Link")</f>
        <v>Transcript Link</v>
      </c>
    </row>
    <row r="155" ht="255" spans="1:13">
      <c r="A155" s="1" t="s">
        <v>782</v>
      </c>
      <c r="B155" s="1" t="s">
        <v>13</v>
      </c>
      <c r="C155" s="4" t="s">
        <v>783</v>
      </c>
      <c r="D155" s="1" t="s">
        <v>784</v>
      </c>
      <c r="E155" s="1" t="s">
        <v>785</v>
      </c>
      <c r="F155" s="4" t="s">
        <v>17</v>
      </c>
      <c r="G155" s="1" t="s">
        <v>18</v>
      </c>
      <c r="H155" s="1" t="s">
        <v>19</v>
      </c>
      <c r="I155" s="1" t="s">
        <v>20</v>
      </c>
      <c r="J155" s="1" t="s">
        <v>786</v>
      </c>
      <c r="K155" s="1" t="s">
        <v>22</v>
      </c>
      <c r="L155" s="1" t="str">
        <f>HYPERLINK("https://files.afu.se/Downloads/Transcripts/Skeptiko%20(Alex%20Tsakiris)/2020 02 04 - skeptiko - Kevin Annett, On the Nature of Evil  439 _uCDxrFlgMFc - transcript (automated).pdf","Transcript Link")</f>
        <v>Transcript Link</v>
      </c>
      <c r="M155" s="2" t="str">
        <f>HYPERLINK("https://files.afu.se/Downloads/Transcripts/Skeptiko%20(Alex%20Tsakiris)/2020 02 04 - skeptiko - Kevin Annett, On the Nature of Evil  439 _uCDxrFlgMFc - transcript (automated).pdf","Transcript Link")</f>
        <v>Transcript Link</v>
      </c>
    </row>
    <row r="156" ht="240" spans="1:13">
      <c r="A156" s="1" t="s">
        <v>787</v>
      </c>
      <c r="B156" s="1" t="s">
        <v>13</v>
      </c>
      <c r="C156" s="4" t="s">
        <v>788</v>
      </c>
      <c r="D156" s="1" t="s">
        <v>789</v>
      </c>
      <c r="E156" s="1" t="s">
        <v>790</v>
      </c>
      <c r="F156" s="4" t="s">
        <v>17</v>
      </c>
      <c r="G156" s="1" t="s">
        <v>18</v>
      </c>
      <c r="H156" s="1" t="s">
        <v>19</v>
      </c>
      <c r="I156" s="1" t="s">
        <v>20</v>
      </c>
      <c r="J156" s="1" t="s">
        <v>791</v>
      </c>
      <c r="K156" s="1" t="s">
        <v>22</v>
      </c>
      <c r="L156" s="1" t="str">
        <f>HYPERLINK("https://files.afu.se/Downloads/Transcripts/Skeptiko%20(Alex%20Tsakiris)/2020 02 03 - skeptiko - Dr. Penny Sartori  374  NDE Resuscitation Research_af7td5hAnVY - transcript (automated).pdf","Transcript Link")</f>
        <v>Transcript Link</v>
      </c>
      <c r="M156" s="2" t="str">
        <f>HYPERLINK("https://files.afu.se/Downloads/Transcripts/Skeptiko%20(Alex%20Tsakiris)/2020 02 03 - skeptiko - Dr. Penny Sartori  374  NDE Resuscitation Research_af7td5hAnVY - transcript (automated).pdf","Transcript Link")</f>
        <v>Transcript Link</v>
      </c>
    </row>
    <row r="157" ht="240" spans="1:13">
      <c r="A157" s="1" t="s">
        <v>787</v>
      </c>
      <c r="B157" s="1" t="s">
        <v>13</v>
      </c>
      <c r="C157" s="4" t="s">
        <v>792</v>
      </c>
      <c r="D157" s="1" t="s">
        <v>793</v>
      </c>
      <c r="E157" s="1" t="s">
        <v>794</v>
      </c>
      <c r="F157" s="4" t="s">
        <v>17</v>
      </c>
      <c r="G157" s="1" t="s">
        <v>18</v>
      </c>
      <c r="H157" s="1" t="s">
        <v>19</v>
      </c>
      <c r="I157" s="1" t="s">
        <v>20</v>
      </c>
      <c r="J157" s="1" t="s">
        <v>795</v>
      </c>
      <c r="K157" s="1" t="s">
        <v>22</v>
      </c>
      <c r="L157" s="1" t="str">
        <f>HYPERLINK("https://files.afu.se/Downloads/Transcripts/Skeptiko%20(Alex%20Tsakiris)/2020 02 03 - skeptiko - Dr. Donald Hoffman 436  Can We Trust Science _ZJ06661kHRE - transcript (automated).pdf","Transcript Link")</f>
        <v>Transcript Link</v>
      </c>
      <c r="M157" s="2" t="str">
        <f>HYPERLINK("https://files.afu.se/Downloads/Transcripts/Skeptiko%20(Alex%20Tsakiris)/2020 02 03 - skeptiko - Dr. Donald Hoffman 436  Can We Trust Science _ZJ06661kHRE - transcript (automated).pdf","Transcript Link")</f>
        <v>Transcript Link</v>
      </c>
    </row>
    <row r="158" ht="270" spans="1:13">
      <c r="A158" s="1" t="s">
        <v>796</v>
      </c>
      <c r="B158" s="1" t="s">
        <v>13</v>
      </c>
      <c r="C158" s="4" t="s">
        <v>797</v>
      </c>
      <c r="D158" s="1" t="s">
        <v>798</v>
      </c>
      <c r="E158" s="1" t="s">
        <v>799</v>
      </c>
      <c r="F158" s="4" t="s">
        <v>17</v>
      </c>
      <c r="G158" s="1" t="s">
        <v>18</v>
      </c>
      <c r="H158" s="1" t="s">
        <v>19</v>
      </c>
      <c r="I158" s="1" t="s">
        <v>20</v>
      </c>
      <c r="J158" s="1" t="s">
        <v>800</v>
      </c>
      <c r="K158" s="1" t="s">
        <v>22</v>
      </c>
      <c r="L158" s="1" t="str">
        <f>HYPERLINK("https://files.afu.se/Downloads/Transcripts/Skeptiko%20(Alex%20Tsakiris)/2020 01 21 - skeptiko - Richard Dolan, UFO Disclosure, Toothpaste Out of the Tube   438 _SeBrLVvfnL8 - transcript (automated).pdf","Transcript Link")</f>
        <v>Transcript Link</v>
      </c>
      <c r="M158" s="2" t="str">
        <f>HYPERLINK("https://files.afu.se/Downloads/Transcripts/Skeptiko%20(Alex%20Tsakiris)/2020 01 21 - skeptiko - Richard Dolan, UFO Disclosure, Toothpaste Out of the Tube   438 _SeBrLVvfnL8 - transcript (automated).pdf","Transcript Link")</f>
        <v>Transcript Link</v>
      </c>
    </row>
    <row r="159" ht="270" spans="1:13">
      <c r="A159" s="1" t="s">
        <v>801</v>
      </c>
      <c r="B159" s="1" t="s">
        <v>13</v>
      </c>
      <c r="C159" s="4" t="s">
        <v>802</v>
      </c>
      <c r="D159" s="1" t="s">
        <v>803</v>
      </c>
      <c r="E159" s="1" t="s">
        <v>804</v>
      </c>
      <c r="F159" s="4" t="s">
        <v>17</v>
      </c>
      <c r="G159" s="1" t="s">
        <v>18</v>
      </c>
      <c r="H159" s="1" t="s">
        <v>19</v>
      </c>
      <c r="I159" s="1" t="s">
        <v>20</v>
      </c>
      <c r="J159" s="1" t="s">
        <v>805</v>
      </c>
      <c r="K159" s="1" t="s">
        <v>22</v>
      </c>
      <c r="L159" s="1" t="str">
        <f>HYPERLINK("https://files.afu.se/Downloads/Transcripts/Skeptiko%20(Alex%20Tsakiris)/2020 01 14 - skeptiko - Dr. Hugh Urban, Scholarly Look At What Many Call Cults  437 _FbOBTbZYVl8 - transcript (automated).pdf","Transcript Link")</f>
        <v>Transcript Link</v>
      </c>
      <c r="M159" s="2" t="str">
        <f>HYPERLINK("https://files.afu.se/Downloads/Transcripts/Skeptiko%20(Alex%20Tsakiris)/2020 01 14 - skeptiko - Dr. Hugh Urban, Scholarly Look At What Many Call Cults  437 _FbOBTbZYVl8 - transcript (automated).pdf","Transcript Link")</f>
        <v>Transcript Link</v>
      </c>
    </row>
    <row r="160" ht="285" spans="1:13">
      <c r="A160" s="1" t="s">
        <v>806</v>
      </c>
      <c r="B160" s="1" t="s">
        <v>13</v>
      </c>
      <c r="C160" s="4" t="s">
        <v>807</v>
      </c>
      <c r="D160" s="1" t="s">
        <v>808</v>
      </c>
      <c r="E160" s="1" t="s">
        <v>809</v>
      </c>
      <c r="F160" s="4" t="s">
        <v>17</v>
      </c>
      <c r="G160" s="1" t="s">
        <v>18</v>
      </c>
      <c r="H160" s="1" t="s">
        <v>19</v>
      </c>
      <c r="I160" s="1" t="s">
        <v>20</v>
      </c>
      <c r="J160" s="1" t="s">
        <v>810</v>
      </c>
      <c r="K160" s="1" t="s">
        <v>22</v>
      </c>
      <c r="L160" s="1" t="str">
        <f>HYPERLINK("https://files.afu.se/Downloads/Transcripts/Skeptiko%20(Alex%20Tsakiris)/2020 01 07 - skeptiko - Dr. Donald Hoffman, Materialism’s Final Death Blow   436 _dBsnzKWHCek - transcript (automated).pdf","Transcript Link")</f>
        <v>Transcript Link</v>
      </c>
      <c r="M160" s="2" t="str">
        <f>HYPERLINK("https://files.afu.se/Downloads/Transcripts/Skeptiko%20(Alex%20Tsakiris)/2020 01 07 - skeptiko - Dr. Donald Hoffman, Materialism’s Final Death Blow   436 _dBsnzKWHCek - transcript (automated).pdf","Transcript Link")</f>
        <v>Transcript Link</v>
      </c>
    </row>
    <row r="161" ht="270" spans="1:13">
      <c r="A161" s="1" t="s">
        <v>811</v>
      </c>
      <c r="B161" s="1" t="s">
        <v>13</v>
      </c>
      <c r="C161" s="4" t="s">
        <v>812</v>
      </c>
      <c r="D161" s="1" t="s">
        <v>813</v>
      </c>
      <c r="E161" s="1" t="s">
        <v>814</v>
      </c>
      <c r="F161" s="4" t="s">
        <v>17</v>
      </c>
      <c r="G161" s="1" t="s">
        <v>18</v>
      </c>
      <c r="H161" s="1" t="s">
        <v>19</v>
      </c>
      <c r="I161" s="1" t="s">
        <v>20</v>
      </c>
      <c r="J161" s="1" t="s">
        <v>815</v>
      </c>
      <c r="K161" s="1" t="s">
        <v>22</v>
      </c>
      <c r="L161" s="1" t="str">
        <f>HYPERLINK("https://files.afu.se/Downloads/Transcripts/Skeptiko%20(Alex%20Tsakiris)/2019 12 17 - skeptiko - Rev. Michael Dowd, Death-Cult Environmentalist   435 _3QzIkg3QFQ4 - transcript (automated).pdf","Transcript Link")</f>
        <v>Transcript Link</v>
      </c>
      <c r="M161" s="2" t="str">
        <f>HYPERLINK("https://files.afu.se/Downloads/Transcripts/Skeptiko%20(Alex%20Tsakiris)/2019 12 17 - skeptiko - Rev. Michael Dowd, Death-Cult Environmentalist   435 _3QzIkg3QFQ4 - transcript (automated).pdf","Transcript Link")</f>
        <v>Transcript Link</v>
      </c>
    </row>
    <row r="162" ht="300" spans="1:13">
      <c r="A162" s="1" t="s">
        <v>816</v>
      </c>
      <c r="B162" s="1" t="s">
        <v>13</v>
      </c>
      <c r="C162" s="4" t="s">
        <v>817</v>
      </c>
      <c r="D162" s="1" t="s">
        <v>818</v>
      </c>
      <c r="E162" s="1" t="s">
        <v>819</v>
      </c>
      <c r="F162" s="4" t="s">
        <v>17</v>
      </c>
      <c r="G162" s="1" t="s">
        <v>18</v>
      </c>
      <c r="H162" s="1" t="s">
        <v>19</v>
      </c>
      <c r="I162" s="1" t="s">
        <v>20</v>
      </c>
      <c r="J162" s="1" t="s">
        <v>820</v>
      </c>
      <c r="K162" s="1" t="s">
        <v>22</v>
      </c>
      <c r="L162" s="1" t="str">
        <f>HYPERLINK("https://files.afu.se/Downloads/Transcripts/Skeptiko%20(Alex%20Tsakiris)/2019 12 03 - skeptiko - Lance Mungia, Third Eye Spies, What’s Behind Remote Viewing Disclosure   434 _cOBpwKzbtJU - transcript (automated).pdf","Transcript Link")</f>
        <v>Transcript Link</v>
      </c>
      <c r="M162" s="2" t="str">
        <f>HYPERLINK("https://files.afu.se/Downloads/Transcripts/Skeptiko%20(Alex%20Tsakiris)/2019 12 03 - skeptiko - Lance Mungia, Third Eye Spies, What’s Behind Remote Viewing Disclosure   434 _cOBpwKzbtJU - transcript (automated).pdf","Transcript Link")</f>
        <v>Transcript Link</v>
      </c>
    </row>
    <row r="163" ht="270" spans="1:13">
      <c r="A163" s="1" t="s">
        <v>821</v>
      </c>
      <c r="B163" s="1" t="s">
        <v>13</v>
      </c>
      <c r="C163" s="4" t="s">
        <v>822</v>
      </c>
      <c r="D163" s="1" t="s">
        <v>823</v>
      </c>
      <c r="E163" s="1" t="s">
        <v>824</v>
      </c>
      <c r="F163" s="4" t="s">
        <v>17</v>
      </c>
      <c r="G163" s="1" t="s">
        <v>18</v>
      </c>
      <c r="H163" s="1" t="s">
        <v>19</v>
      </c>
      <c r="I163" s="1" t="s">
        <v>20</v>
      </c>
      <c r="J163" s="1" t="s">
        <v>825</v>
      </c>
      <c r="K163" s="1" t="s">
        <v>22</v>
      </c>
      <c r="L163" s="1" t="str">
        <f>HYPERLINK("https://files.afu.se/Downloads/Transcripts/Skeptiko%20(Alex%20Tsakiris)/2019 11 15 - skeptiko - Kevin Annett, Whistleblower of an Evil Church  433 _DbBb6XYLAXg - transcript (automated).pdf","Transcript Link")</f>
        <v>Transcript Link</v>
      </c>
      <c r="M163" s="2" t="str">
        <f>HYPERLINK("https://files.afu.se/Downloads/Transcripts/Skeptiko%20(Alex%20Tsakiris)/2019 11 15 - skeptiko - Kevin Annett, Whistleblower of an Evil Church  433 _DbBb6XYLAXg - transcript (automated).pdf","Transcript Link")</f>
        <v>Transcript Link</v>
      </c>
    </row>
    <row r="164" ht="270" spans="1:13">
      <c r="A164" s="1" t="s">
        <v>826</v>
      </c>
      <c r="B164" s="1" t="s">
        <v>13</v>
      </c>
      <c r="C164" s="4" t="s">
        <v>827</v>
      </c>
      <c r="D164" s="1" t="s">
        <v>828</v>
      </c>
      <c r="E164" s="1" t="s">
        <v>829</v>
      </c>
      <c r="F164" s="4" t="s">
        <v>17</v>
      </c>
      <c r="G164" s="1" t="s">
        <v>18</v>
      </c>
      <c r="H164" s="1" t="s">
        <v>19</v>
      </c>
      <c r="I164" s="1" t="s">
        <v>20</v>
      </c>
      <c r="J164" s="1" t="s">
        <v>830</v>
      </c>
      <c r="K164" s="1" t="s">
        <v>22</v>
      </c>
      <c r="L164" s="1" t="str">
        <f>HYPERLINK("https://files.afu.se/Downloads/Transcripts/Skeptiko%20(Alex%20Tsakiris)/2019 11 06 - skeptiko - Rob and Trish McGregor On Synchronicity and ET  432 _wMASLxc3Dv0 - transcript (automated).pdf","Transcript Link")</f>
        <v>Transcript Link</v>
      </c>
      <c r="M164" s="2" t="str">
        <f>HYPERLINK("https://files.afu.se/Downloads/Transcripts/Skeptiko%20(Alex%20Tsakiris)/2019 11 06 - skeptiko - Rob and Trish McGregor On Synchronicity and ET  432 _wMASLxc3Dv0 - transcript (automated).pdf","Transcript Link")</f>
        <v>Transcript Link</v>
      </c>
    </row>
    <row r="165" ht="270" spans="1:13">
      <c r="A165" s="1" t="s">
        <v>831</v>
      </c>
      <c r="B165" s="1" t="s">
        <v>13</v>
      </c>
      <c r="C165" s="4" t="s">
        <v>832</v>
      </c>
      <c r="D165" s="1" t="s">
        <v>833</v>
      </c>
      <c r="E165" s="1" t="s">
        <v>834</v>
      </c>
      <c r="F165" s="4" t="s">
        <v>17</v>
      </c>
      <c r="G165" s="1" t="s">
        <v>18</v>
      </c>
      <c r="H165" s="1" t="s">
        <v>19</v>
      </c>
      <c r="I165" s="1" t="s">
        <v>20</v>
      </c>
      <c r="J165" s="1" t="s">
        <v>835</v>
      </c>
      <c r="K165" s="1" t="s">
        <v>22</v>
      </c>
      <c r="L165" s="1" t="str">
        <f>HYPERLINK("https://files.afu.se/Downloads/Transcripts/Skeptiko%20(Alex%20Tsakiris)/2019 10 22 - skeptiko - Dr. John Fischer, Another Philosopher Tries to Debunk NDEs  431 _8Qiu3ze9BS0 - transcript (automated).pdf","Transcript Link")</f>
        <v>Transcript Link</v>
      </c>
      <c r="M165" s="2" t="str">
        <f>HYPERLINK("https://files.afu.se/Downloads/Transcripts/Skeptiko%20(Alex%20Tsakiris)/2019 10 22 - skeptiko - Dr. John Fischer, Another Philosopher Tries to Debunk NDEs  431 _8Qiu3ze9BS0 - transcript (automated).pdf","Transcript Link")</f>
        <v>Transcript Link</v>
      </c>
    </row>
    <row r="166" ht="255" spans="1:13">
      <c r="A166" s="1" t="s">
        <v>836</v>
      </c>
      <c r="B166" s="1" t="s">
        <v>13</v>
      </c>
      <c r="C166" s="4" t="s">
        <v>837</v>
      </c>
      <c r="D166" s="1" t="s">
        <v>838</v>
      </c>
      <c r="E166" s="1" t="s">
        <v>839</v>
      </c>
      <c r="F166" s="4" t="s">
        <v>17</v>
      </c>
      <c r="G166" s="1" t="s">
        <v>18</v>
      </c>
      <c r="H166" s="1" t="s">
        <v>19</v>
      </c>
      <c r="I166" s="1" t="s">
        <v>20</v>
      </c>
      <c r="J166" s="1" t="s">
        <v>840</v>
      </c>
      <c r="K166" s="1" t="s">
        <v>22</v>
      </c>
      <c r="L166" s="1" t="str">
        <f>HYPERLINK("https://files.afu.se/Downloads/Transcripts/Skeptiko%20(Alex%20Tsakiris)/2019 10 15 - skeptiko - Kathy Mingo, Are Auras Real   430 _2-VF8s4xMRE - transcript (automated).pdf","Transcript Link")</f>
        <v>Transcript Link</v>
      </c>
      <c r="M166" s="2" t="str">
        <f>HYPERLINK("https://files.afu.se/Downloads/Transcripts/Skeptiko%20(Alex%20Tsakiris)/2019 10 15 - skeptiko - Kathy Mingo, Are Auras Real   430 _2-VF8s4xMRE - transcript (automated).pdf","Transcript Link")</f>
        <v>Transcript Link</v>
      </c>
    </row>
    <row r="167" ht="270" spans="1:13">
      <c r="A167" s="1" t="s">
        <v>841</v>
      </c>
      <c r="B167" s="1" t="s">
        <v>13</v>
      </c>
      <c r="C167" s="4" t="s">
        <v>842</v>
      </c>
      <c r="D167" s="1" t="s">
        <v>843</v>
      </c>
      <c r="E167" s="1" t="s">
        <v>844</v>
      </c>
      <c r="F167" s="4" t="s">
        <v>17</v>
      </c>
      <c r="G167" s="1" t="s">
        <v>18</v>
      </c>
      <c r="H167" s="1" t="s">
        <v>19</v>
      </c>
      <c r="I167" s="1" t="s">
        <v>20</v>
      </c>
      <c r="J167" s="1" t="s">
        <v>845</v>
      </c>
      <c r="K167" s="1" t="s">
        <v>22</v>
      </c>
      <c r="L167" s="1" t="str">
        <f>HYPERLINK("https://files.afu.se/Downloads/Transcripts/Skeptiko%20(Alex%20Tsakiris)/2019 10 01 - skeptiko - Bruce Fenton, A Better Human Origin Story  429 __zObbY4n_II - transcript (automated).pdf","Transcript Link")</f>
        <v>Transcript Link</v>
      </c>
      <c r="M167" s="2" t="str">
        <f>HYPERLINK("https://files.afu.se/Downloads/Transcripts/Skeptiko%20(Alex%20Tsakiris)/2019 10 01 - skeptiko - Bruce Fenton, A Better Human Origin Story  429 __zObbY4n_II - transcript (automated).pdf","Transcript Link")</f>
        <v>Transcript Link</v>
      </c>
    </row>
    <row r="168" ht="255" spans="1:13">
      <c r="A168" s="1" t="s">
        <v>846</v>
      </c>
      <c r="B168" s="1" t="s">
        <v>13</v>
      </c>
      <c r="C168" s="4" t="s">
        <v>847</v>
      </c>
      <c r="D168" s="1" t="s">
        <v>848</v>
      </c>
      <c r="E168" s="1" t="s">
        <v>849</v>
      </c>
      <c r="F168" s="4" t="s">
        <v>17</v>
      </c>
      <c r="G168" s="1" t="s">
        <v>18</v>
      </c>
      <c r="H168" s="1" t="s">
        <v>19</v>
      </c>
      <c r="I168" s="1" t="s">
        <v>20</v>
      </c>
      <c r="J168" s="1" t="s">
        <v>850</v>
      </c>
      <c r="K168" s="1" t="s">
        <v>22</v>
      </c>
      <c r="L168" s="1" t="str">
        <f>HYPERLINK("https://files.afu.se/Downloads/Transcripts/Skeptiko%20(Alex%20Tsakiris)/2019 09 24 - skeptiko - Richard Cox, is 9 11 Deeply Spiritual   428 _4MUUbncBiLE - transcript (automated).pdf","Transcript Link")</f>
        <v>Transcript Link</v>
      </c>
      <c r="M168" s="2" t="str">
        <f>HYPERLINK("https://files.afu.se/Downloads/Transcripts/Skeptiko%20(Alex%20Tsakiris)/2019 09 24 - skeptiko - Richard Cox, is 9 11 Deeply Spiritual   428 _4MUUbncBiLE - transcript (automated).pdf","Transcript Link")</f>
        <v>Transcript Link</v>
      </c>
    </row>
    <row r="169" ht="270" spans="1:13">
      <c r="A169" s="1" t="s">
        <v>851</v>
      </c>
      <c r="B169" s="1" t="s">
        <v>13</v>
      </c>
      <c r="C169" s="4" t="s">
        <v>852</v>
      </c>
      <c r="D169" s="1" t="s">
        <v>853</v>
      </c>
      <c r="E169" s="1" t="s">
        <v>854</v>
      </c>
      <c r="F169" s="4" t="s">
        <v>17</v>
      </c>
      <c r="G169" s="1" t="s">
        <v>18</v>
      </c>
      <c r="H169" s="1" t="s">
        <v>19</v>
      </c>
      <c r="I169" s="1" t="s">
        <v>20</v>
      </c>
      <c r="J169" s="1" t="s">
        <v>855</v>
      </c>
      <c r="K169" s="1" t="s">
        <v>22</v>
      </c>
      <c r="L169" s="1" t="str">
        <f>HYPERLINK("https://files.afu.se/Downloads/Transcripts/Skeptiko%20(Alex%20Tsakiris)/2019 09 17 - skeptiko - Claire Broad, Psychic Mediumship and Science  427 _M8NSlMrdh4g - transcript (automated).pdf","Transcript Link")</f>
        <v>Transcript Link</v>
      </c>
      <c r="M169" s="2" t="str">
        <f>HYPERLINK("https://files.afu.se/Downloads/Transcripts/Skeptiko%20(Alex%20Tsakiris)/2019 09 17 - skeptiko - Claire Broad, Psychic Mediumship and Science  427 _M8NSlMrdh4g - transcript (automated).pdf","Transcript Link")</f>
        <v>Transcript Link</v>
      </c>
    </row>
    <row r="170" ht="270" spans="1:13">
      <c r="A170" s="1" t="s">
        <v>856</v>
      </c>
      <c r="B170" s="1" t="s">
        <v>13</v>
      </c>
      <c r="C170" s="4" t="s">
        <v>857</v>
      </c>
      <c r="D170" s="1" t="s">
        <v>858</v>
      </c>
      <c r="E170" s="1" t="s">
        <v>859</v>
      </c>
      <c r="F170" s="4" t="s">
        <v>17</v>
      </c>
      <c r="G170" s="1" t="s">
        <v>18</v>
      </c>
      <c r="H170" s="1" t="s">
        <v>19</v>
      </c>
      <c r="I170" s="1" t="s">
        <v>20</v>
      </c>
      <c r="J170" s="1" t="s">
        <v>860</v>
      </c>
      <c r="K170" s="1" t="s">
        <v>22</v>
      </c>
      <c r="L170" s="1" t="str">
        <f>HYPERLINK("https://files.afu.se/Downloads/Transcripts/Skeptiko%20(Alex%20Tsakiris)/2019 09 10 - skeptiko - David Mathisen, Do Ancient Star Myths Tell the Same Story   426 __J0ajs6SnNY - transcript (automated).pdf","Transcript Link")</f>
        <v>Transcript Link</v>
      </c>
      <c r="M170" s="2" t="str">
        <f>HYPERLINK("https://files.afu.se/Downloads/Transcripts/Skeptiko%20(Alex%20Tsakiris)/2019 09 10 - skeptiko - David Mathisen, Do Ancient Star Myths Tell the Same Story   426 __J0ajs6SnNY - transcript (automated).pdf","Transcript Link")</f>
        <v>Transcript Link</v>
      </c>
    </row>
    <row r="171" ht="270" spans="1:13">
      <c r="A171" s="1" t="s">
        <v>861</v>
      </c>
      <c r="B171" s="1" t="s">
        <v>13</v>
      </c>
      <c r="C171" s="4" t="s">
        <v>862</v>
      </c>
      <c r="D171" s="1" t="s">
        <v>863</v>
      </c>
      <c r="E171" s="1" t="s">
        <v>864</v>
      </c>
      <c r="F171" s="4" t="s">
        <v>17</v>
      </c>
      <c r="G171" s="1" t="s">
        <v>18</v>
      </c>
      <c r="H171" s="1" t="s">
        <v>19</v>
      </c>
      <c r="I171" s="1" t="s">
        <v>20</v>
      </c>
      <c r="J171" s="1" t="s">
        <v>865</v>
      </c>
      <c r="K171" s="1" t="s">
        <v>22</v>
      </c>
      <c r="L171" s="1" t="str">
        <f>HYPERLINK("https://files.afu.se/Downloads/Transcripts/Skeptiko%20(Alex%20Tsakiris)/2019 09 03 - skeptiko - Sean Webb, Understanding Consciousness Can Lead to Happiness  425 _hvbZBJSzP-8 - transcript (automated).pdf","Transcript Link")</f>
        <v>Transcript Link</v>
      </c>
      <c r="M171" s="2" t="str">
        <f>HYPERLINK("https://files.afu.se/Downloads/Transcripts/Skeptiko%20(Alex%20Tsakiris)/2019 09 03 - skeptiko - Sean Webb, Understanding Consciousness Can Lead to Happiness  425 _hvbZBJSzP-8 - transcript (automated).pdf","Transcript Link")</f>
        <v>Transcript Link</v>
      </c>
    </row>
    <row r="172" ht="270" spans="1:13">
      <c r="A172" s="1" t="s">
        <v>866</v>
      </c>
      <c r="B172" s="1" t="s">
        <v>13</v>
      </c>
      <c r="C172" s="4" t="s">
        <v>867</v>
      </c>
      <c r="D172" s="1" t="s">
        <v>868</v>
      </c>
      <c r="E172" s="1" t="s">
        <v>869</v>
      </c>
      <c r="F172" s="4" t="s">
        <v>17</v>
      </c>
      <c r="G172" s="1" t="s">
        <v>18</v>
      </c>
      <c r="H172" s="1" t="s">
        <v>19</v>
      </c>
      <c r="I172" s="1" t="s">
        <v>20</v>
      </c>
      <c r="J172" s="1" t="s">
        <v>870</v>
      </c>
      <c r="K172" s="1" t="s">
        <v>22</v>
      </c>
      <c r="L172" s="1" t="str">
        <f>HYPERLINK("https://files.afu.se/Downloads/Transcripts/Skeptiko%20(Alex%20Tsakiris)/2019 08 28 - skeptiko - Debra Diamond Brings Wall Street Smarts to NDEs, and Mediumship  424 _Ta4iSnM7KDY - transcript (automated).pdf","Transcript Link")</f>
        <v>Transcript Link</v>
      </c>
      <c r="M172" s="2" t="str">
        <f>HYPERLINK("https://files.afu.se/Downloads/Transcripts/Skeptiko%20(Alex%20Tsakiris)/2019 08 28 - skeptiko - Debra Diamond Brings Wall Street Smarts to NDEs, and Mediumship  424 _Ta4iSnM7KDY - transcript (automated).pdf","Transcript Link")</f>
        <v>Transcript Link</v>
      </c>
    </row>
    <row r="173" ht="270" spans="1:13">
      <c r="A173" s="1" t="s">
        <v>871</v>
      </c>
      <c r="B173" s="1" t="s">
        <v>13</v>
      </c>
      <c r="C173" s="4" t="s">
        <v>872</v>
      </c>
      <c r="D173" s="1" t="s">
        <v>873</v>
      </c>
      <c r="E173" s="1" t="s">
        <v>874</v>
      </c>
      <c r="F173" s="4" t="s">
        <v>17</v>
      </c>
      <c r="G173" s="1" t="s">
        <v>18</v>
      </c>
      <c r="H173" s="1" t="s">
        <v>19</v>
      </c>
      <c r="I173" s="1" t="s">
        <v>20</v>
      </c>
      <c r="J173" s="1" t="s">
        <v>875</v>
      </c>
      <c r="K173" s="1" t="s">
        <v>22</v>
      </c>
      <c r="L173" s="1" t="str">
        <f>HYPERLINK("https://files.afu.se/Downloads/Transcripts/Skeptiko%20(Alex%20Tsakiris)/2019 08 13 - skeptiko - Mary Rodwell's 3,000 Cases Suggest Ongoing Genetic Manipulation  423 _HcO3Wg__SXM - transcript (automated).pdf","Transcript Link")</f>
        <v>Transcript Link</v>
      </c>
      <c r="M173" s="2" t="str">
        <f>HYPERLINK("https://files.afu.se/Downloads/Transcripts/Skeptiko%20(Alex%20Tsakiris)/2019 08 13 - skeptiko - Mary Rodwell's 3,000 Cases Suggest Ongoing Genetic Manipulation  423 _HcO3Wg__SXM - transcript (automated).pdf","Transcript Link")</f>
        <v>Transcript Link</v>
      </c>
    </row>
    <row r="174" ht="240" spans="1:13">
      <c r="A174" s="1" t="s">
        <v>876</v>
      </c>
      <c r="B174" s="1" t="s">
        <v>13</v>
      </c>
      <c r="C174" s="4" t="s">
        <v>877</v>
      </c>
      <c r="D174" s="1" t="s">
        <v>878</v>
      </c>
      <c r="E174" s="1" t="s">
        <v>879</v>
      </c>
      <c r="F174" s="4" t="s">
        <v>17</v>
      </c>
      <c r="G174" s="1" t="s">
        <v>18</v>
      </c>
      <c r="H174" s="1" t="s">
        <v>19</v>
      </c>
      <c r="I174" s="1" t="s">
        <v>20</v>
      </c>
      <c r="J174" s="1" t="s">
        <v>880</v>
      </c>
      <c r="K174" s="1" t="s">
        <v>22</v>
      </c>
      <c r="L174" s="1" t="str">
        <f>HYPERLINK("https://files.afu.se/Downloads/Transcripts/Skeptiko%20(Alex%20Tsakiris)/2019 08 06 - skeptiko - Dr. Gregory Shushan, Making the Case For Cross-Cultural NDEs  422 _MF8Eqhz_2aE - transcript (automated).pdf","Transcript Link")</f>
        <v>Transcript Link</v>
      </c>
      <c r="M174" s="2" t="str">
        <f>HYPERLINK("https://files.afu.se/Downloads/Transcripts/Skeptiko%20(Alex%20Tsakiris)/2019 08 06 - skeptiko - Dr. Gregory Shushan, Making the Case For Cross-Cultural NDEs  422 _MF8Eqhz_2aE - transcript (automated).pdf","Transcript Link")</f>
        <v>Transcript Link</v>
      </c>
    </row>
    <row r="175" ht="270" spans="1:13">
      <c r="A175" s="1" t="s">
        <v>881</v>
      </c>
      <c r="B175" s="1" t="s">
        <v>13</v>
      </c>
      <c r="C175" s="4" t="s">
        <v>882</v>
      </c>
      <c r="D175" s="1" t="s">
        <v>883</v>
      </c>
      <c r="E175" s="1" t="s">
        <v>884</v>
      </c>
      <c r="F175" s="4" t="s">
        <v>17</v>
      </c>
      <c r="G175" s="1" t="s">
        <v>18</v>
      </c>
      <c r="H175" s="1" t="s">
        <v>19</v>
      </c>
      <c r="I175" s="1" t="s">
        <v>20</v>
      </c>
      <c r="J175" s="1" t="s">
        <v>885</v>
      </c>
      <c r="K175" s="1" t="s">
        <v>22</v>
      </c>
      <c r="L175" s="1" t="str">
        <f>HYPERLINK("https://files.afu.se/Downloads/Transcripts/Skeptiko%20(Alex%20Tsakiris)/2019 07 30 - skeptiko - Courtney Brown, The Future of Scientific Remote Viewing  421 _Ye4pnNK9t78 - transcript (automated).pdf","Transcript Link")</f>
        <v>Transcript Link</v>
      </c>
      <c r="M175" s="2" t="str">
        <f>HYPERLINK("https://files.afu.se/Downloads/Transcripts/Skeptiko%20(Alex%20Tsakiris)/2019 07 30 - skeptiko - Courtney Brown, The Future of Scientific Remote Viewing  421 _Ye4pnNK9t78 - transcript (automated).pdf","Transcript Link")</f>
        <v>Transcript Link</v>
      </c>
    </row>
    <row r="176" ht="285" spans="1:13">
      <c r="A176" s="1" t="s">
        <v>886</v>
      </c>
      <c r="B176" s="1" t="s">
        <v>13</v>
      </c>
      <c r="C176" s="4" t="s">
        <v>887</v>
      </c>
      <c r="D176" s="1" t="s">
        <v>888</v>
      </c>
      <c r="E176" s="1" t="s">
        <v>889</v>
      </c>
      <c r="F176" s="4" t="s">
        <v>17</v>
      </c>
      <c r="G176" s="1" t="s">
        <v>18</v>
      </c>
      <c r="H176" s="1" t="s">
        <v>19</v>
      </c>
      <c r="I176" s="1" t="s">
        <v>20</v>
      </c>
      <c r="J176" s="1" t="s">
        <v>890</v>
      </c>
      <c r="K176" s="1" t="s">
        <v>22</v>
      </c>
      <c r="L176" s="1" t="str">
        <f>HYPERLINK("https://files.afu.se/Downloads/Transcripts/Skeptiko%20(Alex%20Tsakiris)/2019 07 23 - skeptiko - Mark Gober, Dispelling Upside Down Thinking in Favor of Extended Consciousness  420 _kSKAXsMgMrs - transcript (automated).pdf","Transcript Link")</f>
        <v>Transcript Link</v>
      </c>
      <c r="M176" s="2" t="str">
        <f>HYPERLINK("https://files.afu.se/Downloads/Transcripts/Skeptiko%20(Alex%20Tsakiris)/2019 07 23 - skeptiko - Mark Gober, Dispelling Upside Down Thinking in Favor of Extended Consciousness  420 _kSKAXsMgMrs - transcript (automated).pdf","Transcript Link")</f>
        <v>Transcript Link</v>
      </c>
    </row>
    <row r="177" ht="225" spans="1:13">
      <c r="A177" s="1" t="s">
        <v>891</v>
      </c>
      <c r="B177" s="1" t="s">
        <v>13</v>
      </c>
      <c r="C177" s="4" t="s">
        <v>892</v>
      </c>
      <c r="D177" s="1" t="s">
        <v>893</v>
      </c>
      <c r="E177" s="1" t="s">
        <v>894</v>
      </c>
      <c r="F177" s="4" t="s">
        <v>17</v>
      </c>
      <c r="G177" s="1" t="s">
        <v>18</v>
      </c>
      <c r="H177" s="1" t="s">
        <v>19</v>
      </c>
      <c r="I177" s="1" t="s">
        <v>20</v>
      </c>
      <c r="J177" s="1" t="s">
        <v>895</v>
      </c>
      <c r="K177" s="1" t="s">
        <v>22</v>
      </c>
      <c r="L177" s="1" t="str">
        <f>HYPERLINK("https://files.afu.se/Downloads/Transcripts/Skeptiko%20(Alex%20Tsakiris)/2019 07 16 - skeptiko - Dr. Robert Davis, What Peak Experiences Reveal About Consciousness  419 _xXseXdz1tF8 - transcript (automated).pdf","Transcript Link")</f>
        <v>Transcript Link</v>
      </c>
      <c r="M177" s="2" t="str">
        <f>HYPERLINK("https://files.afu.se/Downloads/Transcripts/Skeptiko%20(Alex%20Tsakiris)/2019 07 16 - skeptiko - Dr. Robert Davis, What Peak Experiences Reveal About Consciousness  419 _xXseXdz1tF8 - transcript (automated).pdf","Transcript Link")</f>
        <v>Transcript Link</v>
      </c>
    </row>
    <row r="178" ht="270" spans="1:13">
      <c r="A178" s="1" t="s">
        <v>896</v>
      </c>
      <c r="B178" s="1" t="s">
        <v>13</v>
      </c>
      <c r="C178" s="4" t="s">
        <v>897</v>
      </c>
      <c r="D178" s="1" t="s">
        <v>898</v>
      </c>
      <c r="E178" s="1" t="s">
        <v>899</v>
      </c>
      <c r="F178" s="4" t="s">
        <v>17</v>
      </c>
      <c r="G178" s="1" t="s">
        <v>18</v>
      </c>
      <c r="H178" s="1" t="s">
        <v>19</v>
      </c>
      <c r="I178" s="1" t="s">
        <v>20</v>
      </c>
      <c r="J178" s="1" t="s">
        <v>900</v>
      </c>
      <c r="K178" s="1" t="s">
        <v>22</v>
      </c>
      <c r="L178" s="1" t="str">
        <f>HYPERLINK("https://files.afu.se/Downloads/Transcripts/Skeptiko%20(Alex%20Tsakiris)/2019 07 09 - skeptiko - Joshua Cutchin, From Bigfoot to Extended Consciousness  418 _Wqidfxw5J08 - transcript (automated).pdf","Transcript Link")</f>
        <v>Transcript Link</v>
      </c>
      <c r="M178" s="2" t="str">
        <f>HYPERLINK("https://files.afu.se/Downloads/Transcripts/Skeptiko%20(Alex%20Tsakiris)/2019 07 09 - skeptiko - Joshua Cutchin, From Bigfoot to Extended Consciousness  418 _Wqidfxw5J08 - transcript (automated).pdf","Transcript Link")</f>
        <v>Transcript Link</v>
      </c>
    </row>
    <row r="179" ht="285" spans="1:13">
      <c r="A179" s="1" t="s">
        <v>901</v>
      </c>
      <c r="B179" s="1" t="s">
        <v>13</v>
      </c>
      <c r="C179" s="4" t="s">
        <v>902</v>
      </c>
      <c r="D179" s="1" t="s">
        <v>903</v>
      </c>
      <c r="E179" s="1" t="s">
        <v>904</v>
      </c>
      <c r="F179" s="4" t="s">
        <v>17</v>
      </c>
      <c r="G179" s="1" t="s">
        <v>18</v>
      </c>
      <c r="H179" s="1" t="s">
        <v>19</v>
      </c>
      <c r="I179" s="1" t="s">
        <v>20</v>
      </c>
      <c r="J179" s="1" t="s">
        <v>905</v>
      </c>
      <c r="K179" s="1" t="s">
        <v>22</v>
      </c>
      <c r="L179" s="1" t="str">
        <f>HYPERLINK("https://files.afu.se/Downloads/Transcripts/Skeptiko%20(Alex%20Tsakiris)/2019 07 02 - skeptiko - Dr. Diana Walsh Pasulka, American Cosmic's Breakaway Civilization  417 _tfUXNZIywIE - transcript (automated).pdf","Transcript Link")</f>
        <v>Transcript Link</v>
      </c>
      <c r="M179" s="2" t="str">
        <f>HYPERLINK("https://files.afu.se/Downloads/Transcripts/Skeptiko%20(Alex%20Tsakiris)/2019 07 02 - skeptiko - Dr. Diana Walsh Pasulka, American Cosmic's Breakaway Civilization  417 _tfUXNZIywIE - transcript (automated).pdf","Transcript Link")</f>
        <v>Transcript Link</v>
      </c>
    </row>
    <row r="180" ht="270" spans="1:13">
      <c r="A180" s="1" t="s">
        <v>906</v>
      </c>
      <c r="B180" s="1" t="s">
        <v>13</v>
      </c>
      <c r="C180" s="4" t="s">
        <v>907</v>
      </c>
      <c r="D180" s="1" t="s">
        <v>908</v>
      </c>
      <c r="E180" s="1" t="s">
        <v>909</v>
      </c>
      <c r="F180" s="4" t="s">
        <v>17</v>
      </c>
      <c r="G180" s="1" t="s">
        <v>18</v>
      </c>
      <c r="H180" s="1" t="s">
        <v>19</v>
      </c>
      <c r="I180" s="1" t="s">
        <v>20</v>
      </c>
      <c r="J180" s="1" t="s">
        <v>910</v>
      </c>
      <c r="K180" s="1" t="s">
        <v>22</v>
      </c>
      <c r="L180" s="1" t="str">
        <f>HYPERLINK("https://files.afu.se/Downloads/Transcripts/Skeptiko%20(Alex%20Tsakiris)/2019 06 26 - skeptiko - Alexis Brooks, The Intersection of Consciousness and UFO Journalism  416 _RWWpVeZxmC0 - transcript (automated).pdf","Transcript Link")</f>
        <v>Transcript Link</v>
      </c>
      <c r="M180" s="2" t="str">
        <f>HYPERLINK("https://files.afu.se/Downloads/Transcripts/Skeptiko%20(Alex%20Tsakiris)/2019 06 26 - skeptiko - Alexis Brooks, The Intersection of Consciousness and UFO Journalism  416 _RWWpVeZxmC0 - transcript (automated).pdf","Transcript Link")</f>
        <v>Transcript Link</v>
      </c>
    </row>
    <row r="181" ht="270" spans="1:13">
      <c r="A181" s="1" t="s">
        <v>911</v>
      </c>
      <c r="B181" s="1" t="s">
        <v>13</v>
      </c>
      <c r="C181" s="4" t="s">
        <v>912</v>
      </c>
      <c r="D181" s="1" t="s">
        <v>913</v>
      </c>
      <c r="E181" s="1" t="s">
        <v>914</v>
      </c>
      <c r="F181" s="4" t="s">
        <v>17</v>
      </c>
      <c r="G181" s="1" t="s">
        <v>18</v>
      </c>
      <c r="H181" s="1" t="s">
        <v>19</v>
      </c>
      <c r="I181" s="1" t="s">
        <v>20</v>
      </c>
      <c r="J181" s="1" t="s">
        <v>915</v>
      </c>
      <c r="K181" s="1" t="s">
        <v>22</v>
      </c>
      <c r="L181" s="1" t="str">
        <f>HYPERLINK("https://files.afu.se/Downloads/Transcripts/Skeptiko%20(Alex%20Tsakiris)/2019 06 18 - skeptiko - Mark Vernon, Christianity and the Evolution of Consciousness  415 _Qvnp_RJnY0w - transcript (automated).pdf","Transcript Link")</f>
        <v>Transcript Link</v>
      </c>
      <c r="M181" s="2" t="str">
        <f>HYPERLINK("https://files.afu.se/Downloads/Transcripts/Skeptiko%20(Alex%20Tsakiris)/2019 06 18 - skeptiko - Mark Vernon, Christianity and the Evolution of Consciousness  415 _Qvnp_RJnY0w - transcript (automated).pdf","Transcript Link")</f>
        <v>Transcript Link</v>
      </c>
    </row>
    <row r="182" ht="135" spans="1:13">
      <c r="A182" s="1" t="s">
        <v>916</v>
      </c>
      <c r="B182" s="1" t="s">
        <v>13</v>
      </c>
      <c r="C182" s="4" t="s">
        <v>917</v>
      </c>
      <c r="D182" s="1" t="s">
        <v>918</v>
      </c>
      <c r="E182" s="1" t="s">
        <v>919</v>
      </c>
      <c r="F182" s="4" t="s">
        <v>17</v>
      </c>
      <c r="G182" s="1" t="s">
        <v>18</v>
      </c>
      <c r="H182" s="1" t="s">
        <v>19</v>
      </c>
      <c r="I182" s="1" t="s">
        <v>20</v>
      </c>
      <c r="J182" s="1" t="s">
        <v>920</v>
      </c>
      <c r="K182" s="1" t="s">
        <v>22</v>
      </c>
      <c r="L182" s="1" t="str">
        <f>HYPERLINK("https://files.afu.se/Downloads/Transcripts/Skeptiko%20(Alex%20Tsakiris)/2019 06 11 - skeptiko - TruthBump    Episode One  Miguel Conner_8Ocifc9Hrwc - transcript (automated).pdf","Transcript Link")</f>
        <v>Transcript Link</v>
      </c>
      <c r="M182" s="2" t="str">
        <f>HYPERLINK("https://files.afu.se/Downloads/Transcripts/Skeptiko%20(Alex%20Tsakiris)/2019 06 11 - skeptiko - TruthBump    Episode One  Miguel Conner_8Ocifc9Hrwc - transcript (automated).pdf","Transcript Link")</f>
        <v>Transcript Link</v>
      </c>
    </row>
    <row r="183" ht="270" spans="1:13">
      <c r="A183" s="1" t="s">
        <v>916</v>
      </c>
      <c r="B183" s="1" t="s">
        <v>13</v>
      </c>
      <c r="C183" s="4" t="s">
        <v>921</v>
      </c>
      <c r="D183" s="1" t="s">
        <v>922</v>
      </c>
      <c r="E183" s="1" t="s">
        <v>923</v>
      </c>
      <c r="F183" s="4" t="s">
        <v>17</v>
      </c>
      <c r="G183" s="1" t="s">
        <v>18</v>
      </c>
      <c r="H183" s="1" t="s">
        <v>19</v>
      </c>
      <c r="I183" s="1" t="s">
        <v>20</v>
      </c>
      <c r="J183" s="1" t="s">
        <v>924</v>
      </c>
      <c r="K183" s="1" t="s">
        <v>22</v>
      </c>
      <c r="L183" s="1" t="str">
        <f>HYPERLINK("https://files.afu.se/Downloads/Transcripts/Skeptiko%20(Alex%20Tsakiris)/2019 06 11 - skeptiko - Alex Tsakiris, Four Questions About the Future of Skeptiko  414 _J2yJKbgflLY - transcript (automated).pdf","Transcript Link")</f>
        <v>Transcript Link</v>
      </c>
      <c r="M183" s="2" t="str">
        <f>HYPERLINK("https://files.afu.se/Downloads/Transcripts/Skeptiko%20(Alex%20Tsakiris)/2019 06 11 - skeptiko - Alex Tsakiris, Four Questions About the Future of Skeptiko  414 _J2yJKbgflLY - transcript (automated).pdf","Transcript Link")</f>
        <v>Transcript Link</v>
      </c>
    </row>
    <row r="184" ht="285" spans="1:13">
      <c r="A184" s="1" t="s">
        <v>925</v>
      </c>
      <c r="B184" s="1" t="s">
        <v>13</v>
      </c>
      <c r="C184" s="4" t="s">
        <v>926</v>
      </c>
      <c r="D184" s="1" t="s">
        <v>927</v>
      </c>
      <c r="E184" s="1" t="s">
        <v>928</v>
      </c>
      <c r="F184" s="4" t="s">
        <v>17</v>
      </c>
      <c r="G184" s="1" t="s">
        <v>18</v>
      </c>
      <c r="H184" s="1" t="s">
        <v>19</v>
      </c>
      <c r="I184" s="1" t="s">
        <v>20</v>
      </c>
      <c r="J184" s="1" t="s">
        <v>929</v>
      </c>
      <c r="K184" s="1" t="s">
        <v>22</v>
      </c>
      <c r="L184" s="1" t="str">
        <f>HYPERLINK("https://files.afu.se/Downloads/Transcripts/Skeptiko%20(Alex%20Tsakiris)/2019 06 05 - skeptiko - Gordon White, Is Magic Outdated Tech    405 _8SrhbGPbmhw - transcript (automated).pdf","Transcript Link")</f>
        <v>Transcript Link</v>
      </c>
      <c r="M184" s="2" t="str">
        <f>HYPERLINK("https://files.afu.se/Downloads/Transcripts/Skeptiko%20(Alex%20Tsakiris)/2019 06 05 - skeptiko - Gordon White, Is Magic Outdated Tech    405 _8SrhbGPbmhw - transcript (automated).pdf","Transcript Link")</f>
        <v>Transcript Link</v>
      </c>
    </row>
    <row r="185" ht="285" spans="1:13">
      <c r="A185" s="1" t="s">
        <v>930</v>
      </c>
      <c r="B185" s="1" t="s">
        <v>13</v>
      </c>
      <c r="C185" s="4" t="s">
        <v>931</v>
      </c>
      <c r="D185" s="1" t="s">
        <v>932</v>
      </c>
      <c r="E185" s="1" t="s">
        <v>933</v>
      </c>
      <c r="F185" s="4" t="s">
        <v>17</v>
      </c>
      <c r="G185" s="1" t="s">
        <v>18</v>
      </c>
      <c r="H185" s="1" t="s">
        <v>19</v>
      </c>
      <c r="I185" s="1" t="s">
        <v>20</v>
      </c>
      <c r="J185" s="1" t="s">
        <v>934</v>
      </c>
      <c r="K185" s="1" t="s">
        <v>22</v>
      </c>
      <c r="L185" s="1" t="str">
        <f>HYPERLINK("https://files.afu.se/Downloads/Transcripts/Skeptiko%20(Alex%20Tsakiris)/2019 06 04 - skeptiko - David Sunfellow, Can the Scientific Study of NDEs Reveal the Purpose of Life   413 _OftbnB1pHX4 - transcript (automated).pdf","Transcript Link")</f>
        <v>Transcript Link</v>
      </c>
      <c r="M185" s="2" t="str">
        <f>HYPERLINK("https://files.afu.se/Downloads/Transcripts/Skeptiko%20(Alex%20Tsakiris)/2019 06 04 - skeptiko - David Sunfellow, Can the Scientific Study of NDEs Reveal the Purpose of Life   413 _OftbnB1pHX4 - transcript (automated).pdf","Transcript Link")</f>
        <v>Transcript Link</v>
      </c>
    </row>
    <row r="186" ht="270" spans="1:13">
      <c r="A186" s="1" t="s">
        <v>935</v>
      </c>
      <c r="B186" s="1" t="s">
        <v>13</v>
      </c>
      <c r="C186" s="4" t="s">
        <v>936</v>
      </c>
      <c r="D186" s="1" t="s">
        <v>937</v>
      </c>
      <c r="E186" s="1" t="s">
        <v>938</v>
      </c>
      <c r="F186" s="4" t="s">
        <v>17</v>
      </c>
      <c r="G186" s="1" t="s">
        <v>18</v>
      </c>
      <c r="H186" s="1" t="s">
        <v>19</v>
      </c>
      <c r="I186" s="1" t="s">
        <v>20</v>
      </c>
      <c r="J186" s="1" t="s">
        <v>939</v>
      </c>
      <c r="K186" s="1" t="s">
        <v>22</v>
      </c>
      <c r="L186" s="1" t="str">
        <f>HYPERLINK("https://files.afu.se/Downloads/Transcripts/Skeptiko%20(Alex%20Tsakiris)/2019 05 28 - skeptiko - Rey Hernandez, Scientific Study of ET Contact and the Paranormal  412 __JU4PwoKFK4 - transcript (automated).pdf","Transcript Link")</f>
        <v>Transcript Link</v>
      </c>
      <c r="M186" s="2" t="str">
        <f>HYPERLINK("https://files.afu.se/Downloads/Transcripts/Skeptiko%20(Alex%20Tsakiris)/2019 05 28 - skeptiko - Rey Hernandez, Scientific Study of ET Contact and the Paranormal  412 __JU4PwoKFK4 - transcript (automated).pdf","Transcript Link")</f>
        <v>Transcript Link</v>
      </c>
    </row>
    <row r="187" ht="270" spans="1:13">
      <c r="A187" s="1" t="s">
        <v>940</v>
      </c>
      <c r="B187" s="1" t="s">
        <v>13</v>
      </c>
      <c r="C187" s="4" t="s">
        <v>941</v>
      </c>
      <c r="D187" s="1" t="s">
        <v>942</v>
      </c>
      <c r="E187" s="1" t="s">
        <v>943</v>
      </c>
      <c r="F187" s="4" t="s">
        <v>17</v>
      </c>
      <c r="G187" s="1" t="s">
        <v>18</v>
      </c>
      <c r="H187" s="1" t="s">
        <v>19</v>
      </c>
      <c r="I187" s="1" t="s">
        <v>20</v>
      </c>
      <c r="J187" s="1" t="s">
        <v>944</v>
      </c>
      <c r="K187" s="1" t="s">
        <v>22</v>
      </c>
      <c r="L187" s="1" t="str">
        <f>HYPERLINK("https://files.afu.se/Downloads/Transcripts/Skeptiko%20(Alex%20Tsakiris)/2019 05 21 - skeptiko - Dr. Brian Hayden, Anthropology of Power and Evil  411 _2fRnijyC43M - transcript (automated).pdf","Transcript Link")</f>
        <v>Transcript Link</v>
      </c>
      <c r="M187" s="2" t="str">
        <f>HYPERLINK("https://files.afu.se/Downloads/Transcripts/Skeptiko%20(Alex%20Tsakiris)/2019 05 21 - skeptiko - Dr. Brian Hayden, Anthropology of Power and Evil  411 _2fRnijyC43M - transcript (automated).pdf","Transcript Link")</f>
        <v>Transcript Link</v>
      </c>
    </row>
    <row r="188" ht="300" spans="1:13">
      <c r="A188" s="1" t="s">
        <v>945</v>
      </c>
      <c r="B188" s="1" t="s">
        <v>13</v>
      </c>
      <c r="C188" s="4" t="s">
        <v>946</v>
      </c>
      <c r="D188" s="1" t="s">
        <v>947</v>
      </c>
      <c r="E188" s="1" t="s">
        <v>948</v>
      </c>
      <c r="F188" s="4" t="s">
        <v>17</v>
      </c>
      <c r="G188" s="1" t="s">
        <v>18</v>
      </c>
      <c r="H188" s="1" t="s">
        <v>19</v>
      </c>
      <c r="I188" s="1" t="s">
        <v>20</v>
      </c>
      <c r="J188" s="1" t="s">
        <v>949</v>
      </c>
      <c r="K188" s="1" t="s">
        <v>22</v>
      </c>
      <c r="L188" s="1" t="str">
        <f>HYPERLINK("https://files.afu.se/Downloads/Transcripts/Skeptiko%20(Alex%20Tsakiris)/2019 05 14 - skeptiko - Sarah Westall, Trafficking Blackmail Cycle of Evil  410 __yXC7TYvdHg - transcript (automated).pdf","Transcript Link")</f>
        <v>Transcript Link</v>
      </c>
      <c r="M188" s="2" t="str">
        <f>HYPERLINK("https://files.afu.se/Downloads/Transcripts/Skeptiko%20(Alex%20Tsakiris)/2019 05 14 - skeptiko - Sarah Westall, Trafficking Blackmail Cycle of Evil  410 __yXC7TYvdHg - transcript (automated).pdf","Transcript Link")</f>
        <v>Transcript Link</v>
      </c>
    </row>
    <row r="189" ht="285" spans="1:13">
      <c r="A189" s="1" t="s">
        <v>950</v>
      </c>
      <c r="B189" s="1" t="s">
        <v>13</v>
      </c>
      <c r="C189" s="4" t="s">
        <v>951</v>
      </c>
      <c r="D189" s="1" t="s">
        <v>952</v>
      </c>
      <c r="E189" s="1" t="s">
        <v>953</v>
      </c>
      <c r="F189" s="4" t="s">
        <v>17</v>
      </c>
      <c r="G189" s="1" t="s">
        <v>18</v>
      </c>
      <c r="H189" s="1" t="s">
        <v>19</v>
      </c>
      <c r="I189" s="1" t="s">
        <v>20</v>
      </c>
      <c r="J189" s="1" t="s">
        <v>954</v>
      </c>
      <c r="K189" s="1" t="s">
        <v>22</v>
      </c>
      <c r="L189" s="1" t="str">
        <f>HYPERLINK("https://files.afu.se/Downloads/Transcripts/Skeptiko%20(Alex%20Tsakiris)/2019 05 07 - skeptiko - Dr. Philip Goff, Will Academia Get Beyond Materialism   409 _B0icU4Lj6r4 - transcript (automated).pdf","Transcript Link")</f>
        <v>Transcript Link</v>
      </c>
      <c r="M189" s="2" t="str">
        <f>HYPERLINK("https://files.afu.se/Downloads/Transcripts/Skeptiko%20(Alex%20Tsakiris)/2019 05 07 - skeptiko - Dr. Philip Goff, Will Academia Get Beyond Materialism   409 _B0icU4Lj6r4 - transcript (automated).pdf","Transcript Link")</f>
        <v>Transcript Link</v>
      </c>
    </row>
    <row r="190" ht="285" spans="1:13">
      <c r="A190" s="1" t="s">
        <v>955</v>
      </c>
      <c r="B190" s="1" t="s">
        <v>13</v>
      </c>
      <c r="C190" s="4" t="s">
        <v>956</v>
      </c>
      <c r="D190" s="1" t="s">
        <v>957</v>
      </c>
      <c r="E190" s="1" t="s">
        <v>958</v>
      </c>
      <c r="F190" s="4" t="s">
        <v>17</v>
      </c>
      <c r="G190" s="1" t="s">
        <v>18</v>
      </c>
      <c r="H190" s="1" t="s">
        <v>19</v>
      </c>
      <c r="I190" s="1" t="s">
        <v>20</v>
      </c>
      <c r="J190" s="1" t="s">
        <v>959</v>
      </c>
      <c r="K190" s="1" t="s">
        <v>22</v>
      </c>
      <c r="L190" s="1" t="str">
        <f>HYPERLINK("https://files.afu.se/Downloads/Transcripts/Skeptiko%20(Alex%20Tsakiris)/2019 04 21 - skeptiko - Alex Tsakiris and Tom Jump Debate Near Death Experience Sceicne  408 _r0rSmU8mIBA - transcript (automated).pdf","Transcript Link")</f>
        <v>Transcript Link</v>
      </c>
      <c r="M190" s="2" t="str">
        <f>HYPERLINK("https://files.afu.se/Downloads/Transcripts/Skeptiko%20(Alex%20Tsakiris)/2019 04 21 - skeptiko - Alex Tsakiris and Tom Jump Debate Near Death Experience Sceicne  408 _r0rSmU8mIBA - transcript (automated).pdf","Transcript Link")</f>
        <v>Transcript Link</v>
      </c>
    </row>
    <row r="191" ht="285" spans="1:13">
      <c r="A191" s="1" t="s">
        <v>960</v>
      </c>
      <c r="B191" s="1" t="s">
        <v>13</v>
      </c>
      <c r="C191" s="4" t="s">
        <v>961</v>
      </c>
      <c r="D191" s="1" t="s">
        <v>962</v>
      </c>
      <c r="E191" s="1" t="s">
        <v>963</v>
      </c>
      <c r="F191" s="4" t="s">
        <v>17</v>
      </c>
      <c r="G191" s="1" t="s">
        <v>18</v>
      </c>
      <c r="H191" s="1" t="s">
        <v>19</v>
      </c>
      <c r="I191" s="1" t="s">
        <v>20</v>
      </c>
      <c r="J191" s="1" t="s">
        <v>964</v>
      </c>
      <c r="K191" s="1" t="s">
        <v>22</v>
      </c>
      <c r="L191" s="1" t="str">
        <f>HYPERLINK("https://files.afu.se/Downloads/Transcripts/Skeptiko%20(Alex%20Tsakiris)/2019 04 09 - skeptiko - Robert Forte, The Softer Side of CIA Psychedelic Mind Control  407 _7sF2H-9QXTg - transcript (automated).pdf","Transcript Link")</f>
        <v>Transcript Link</v>
      </c>
      <c r="M191" s="2" t="str">
        <f>HYPERLINK("https://files.afu.se/Downloads/Transcripts/Skeptiko%20(Alex%20Tsakiris)/2019 04 09 - skeptiko - Robert Forte, The Softer Side of CIA Psychedelic Mind Control  407 _7sF2H-9QXTg - transcript (automated).pdf","Transcript Link")</f>
        <v>Transcript Link</v>
      </c>
    </row>
    <row r="192" ht="285" spans="1:13">
      <c r="A192" s="1" t="s">
        <v>965</v>
      </c>
      <c r="B192" s="1" t="s">
        <v>13</v>
      </c>
      <c r="C192" s="4" t="s">
        <v>966</v>
      </c>
      <c r="D192" s="1" t="s">
        <v>967</v>
      </c>
      <c r="E192" s="1" t="s">
        <v>968</v>
      </c>
      <c r="F192" s="4" t="s">
        <v>17</v>
      </c>
      <c r="G192" s="1" t="s">
        <v>18</v>
      </c>
      <c r="H192" s="1" t="s">
        <v>19</v>
      </c>
      <c r="I192" s="1" t="s">
        <v>20</v>
      </c>
      <c r="J192" s="1" t="s">
        <v>969</v>
      </c>
      <c r="K192" s="1" t="s">
        <v>22</v>
      </c>
      <c r="L192" s="1" t="str">
        <f>HYPERLINK("https://files.afu.se/Downloads/Transcripts/Skeptiko%20(Alex%20Tsakiris)/2019 03 26 - skeptiko - Dr. Jeffery Martin, The Finders Course Works, Sorry Haters  406 _jPi0H7Xdg-w - transcript (automated).pdf","Transcript Link")</f>
        <v>Transcript Link</v>
      </c>
      <c r="M192" s="2" t="str">
        <f>HYPERLINK("https://files.afu.se/Downloads/Transcripts/Skeptiko%20(Alex%20Tsakiris)/2019 03 26 - skeptiko - Dr. Jeffery Martin, The Finders Course Works, Sorry Haters  406 _jPi0H7Xdg-w - transcript (automated).pdf","Transcript Link")</f>
        <v>Transcript Link</v>
      </c>
    </row>
    <row r="193" ht="270" spans="1:13">
      <c r="A193" s="1" t="s">
        <v>970</v>
      </c>
      <c r="B193" s="1" t="s">
        <v>13</v>
      </c>
      <c r="C193" s="4" t="s">
        <v>971</v>
      </c>
      <c r="D193" s="1" t="s">
        <v>972</v>
      </c>
      <c r="E193" s="1" t="s">
        <v>973</v>
      </c>
      <c r="F193" s="4" t="s">
        <v>17</v>
      </c>
      <c r="G193" s="1" t="s">
        <v>18</v>
      </c>
      <c r="H193" s="1" t="s">
        <v>19</v>
      </c>
      <c r="I193" s="1" t="s">
        <v>20</v>
      </c>
      <c r="J193" s="1" t="s">
        <v>974</v>
      </c>
      <c r="K193" s="1" t="s">
        <v>22</v>
      </c>
      <c r="L193" s="1" t="str">
        <f>HYPERLINK("https://files.afu.se/Downloads/Transcripts/Skeptiko%20(Alex%20Tsakiris)/2019 03 05 - skeptiko - Bryan &amp; Anthony, Seventh Day Adventists… Kinda  404 _XXMLYSx-nd8 - transcript (automated).pdf","Transcript Link")</f>
        <v>Transcript Link</v>
      </c>
      <c r="M193" s="2" t="str">
        <f>HYPERLINK("https://files.afu.se/Downloads/Transcripts/Skeptiko%20(Alex%20Tsakiris)/2019 03 05 - skeptiko - Bryan &amp; Anthony, Seventh Day Adventists… Kinda  404 _XXMLYSx-nd8 - transcript (automated).pdf","Transcript Link")</f>
        <v>Transcript Link</v>
      </c>
    </row>
    <row r="194" ht="315" spans="1:13">
      <c r="A194" s="1" t="s">
        <v>975</v>
      </c>
      <c r="B194" s="1" t="s">
        <v>13</v>
      </c>
      <c r="C194" s="4" t="s">
        <v>976</v>
      </c>
      <c r="D194" s="1" t="s">
        <v>977</v>
      </c>
      <c r="E194" s="1" t="s">
        <v>978</v>
      </c>
      <c r="F194" s="4" t="s">
        <v>17</v>
      </c>
      <c r="G194" s="1" t="s">
        <v>18</v>
      </c>
      <c r="H194" s="1" t="s">
        <v>19</v>
      </c>
      <c r="I194" s="1" t="s">
        <v>20</v>
      </c>
      <c r="J194" s="1" t="s">
        <v>979</v>
      </c>
      <c r="K194" s="1" t="s">
        <v>22</v>
      </c>
      <c r="L194" s="1" t="str">
        <f>HYPERLINK("https://files.afu.se/Downloads/Transcripts/Skeptiko%20(Alex%20Tsakiris)/2019 02 19 - skeptiko - Kevin Day, Navy UFO Contact After-Effects  403 _EqzbNCAIEAY - transcript (automated).pdf","Transcript Link")</f>
        <v>Transcript Link</v>
      </c>
      <c r="M194" s="2" t="str">
        <f>HYPERLINK("https://files.afu.se/Downloads/Transcripts/Skeptiko%20(Alex%20Tsakiris)/2019 02 19 - skeptiko - Kevin Day, Navy UFO Contact After-Effects  403 _EqzbNCAIEAY - transcript (automated).pdf","Transcript Link")</f>
        <v>Transcript Link</v>
      </c>
    </row>
    <row r="195" ht="270" spans="1:13">
      <c r="A195" s="1" t="s">
        <v>980</v>
      </c>
      <c r="B195" s="1" t="s">
        <v>13</v>
      </c>
      <c r="C195" s="4" t="s">
        <v>981</v>
      </c>
      <c r="D195" s="1" t="s">
        <v>982</v>
      </c>
      <c r="E195" s="1" t="s">
        <v>983</v>
      </c>
      <c r="F195" s="4" t="s">
        <v>17</v>
      </c>
      <c r="G195" s="1" t="s">
        <v>18</v>
      </c>
      <c r="H195" s="1" t="s">
        <v>19</v>
      </c>
      <c r="I195" s="1" t="s">
        <v>20</v>
      </c>
      <c r="J195" s="1" t="s">
        <v>984</v>
      </c>
      <c r="K195" s="1" t="s">
        <v>22</v>
      </c>
      <c r="L195" s="1" t="str">
        <f>HYPERLINK("https://files.afu.se/Downloads/Transcripts/Skeptiko%20(Alex%20Tsakiris)/2019 02 12 - skeptiko - Dr. Chris White Optimistic About Science Spirituality Crossover  402 _mIl5zzpYJeM - transcript (automated).pdf","Transcript Link")</f>
        <v>Transcript Link</v>
      </c>
      <c r="M195" s="2" t="str">
        <f>HYPERLINK("https://files.afu.se/Downloads/Transcripts/Skeptiko%20(Alex%20Tsakiris)/2019 02 12 - skeptiko - Dr. Chris White Optimistic About Science Spirituality Crossover  402 _mIl5zzpYJeM - transcript (automated).pdf","Transcript Link")</f>
        <v>Transcript Link</v>
      </c>
    </row>
    <row r="196" ht="270" spans="1:13">
      <c r="A196" s="1" t="s">
        <v>985</v>
      </c>
      <c r="B196" s="1" t="s">
        <v>13</v>
      </c>
      <c r="C196" s="4" t="s">
        <v>986</v>
      </c>
      <c r="D196" s="1" t="s">
        <v>987</v>
      </c>
      <c r="E196" s="1" t="s">
        <v>988</v>
      </c>
      <c r="F196" s="4" t="s">
        <v>17</v>
      </c>
      <c r="G196" s="1" t="s">
        <v>18</v>
      </c>
      <c r="H196" s="1" t="s">
        <v>19</v>
      </c>
      <c r="I196" s="1" t="s">
        <v>20</v>
      </c>
      <c r="J196" s="1" t="s">
        <v>989</v>
      </c>
      <c r="K196" s="1" t="s">
        <v>22</v>
      </c>
      <c r="L196" s="1" t="str">
        <f>HYPERLINK("https://files.afu.se/Downloads/Transcripts/Skeptiko%20(Alex%20Tsakiris)/2019 02 04 - skeptiko - Conner Habib, on Progressives Disconnect From Spirituality  401 _1mOgXdpPFq4 - transcript (automated).pdf","Transcript Link")</f>
        <v>Transcript Link</v>
      </c>
      <c r="M196" s="2" t="str">
        <f>HYPERLINK("https://files.afu.se/Downloads/Transcripts/Skeptiko%20(Alex%20Tsakiris)/2019 02 04 - skeptiko - Conner Habib, on Progressives Disconnect From Spirituality  401 _1mOgXdpPFq4 - transcript (automated).pdf","Transcript Link")</f>
        <v>Transcript Link</v>
      </c>
    </row>
    <row r="197" ht="270" spans="1:13">
      <c r="A197" s="1" t="s">
        <v>990</v>
      </c>
      <c r="B197" s="1" t="s">
        <v>13</v>
      </c>
      <c r="C197" s="4" t="s">
        <v>991</v>
      </c>
      <c r="D197" s="1" t="s">
        <v>992</v>
      </c>
      <c r="E197" s="1" t="s">
        <v>993</v>
      </c>
      <c r="F197" s="4" t="s">
        <v>17</v>
      </c>
      <c r="G197" s="1" t="s">
        <v>18</v>
      </c>
      <c r="H197" s="1" t="s">
        <v>19</v>
      </c>
      <c r="I197" s="1" t="s">
        <v>20</v>
      </c>
      <c r="J197" s="1" t="s">
        <v>994</v>
      </c>
      <c r="K197" s="1" t="s">
        <v>22</v>
      </c>
      <c r="L197" s="1" t="str">
        <f>HYPERLINK("https://files.afu.se/Downloads/Transcripts/Skeptiko%20(Alex%20Tsakiris)/2019 01 29 - skeptiko - Robert Schwartz, Are Past Life Regressions Scientific   400 _stE7aTnkdYY - transcript (automated).pdf","Transcript Link")</f>
        <v>Transcript Link</v>
      </c>
      <c r="M197" s="2" t="str">
        <f>HYPERLINK("https://files.afu.se/Downloads/Transcripts/Skeptiko%20(Alex%20Tsakiris)/2019 01 29 - skeptiko - Robert Schwartz, Are Past Life Regressions Scientific   400 _stE7aTnkdYY - transcript (automated).pdf","Transcript Link")</f>
        <v>Transcript Link</v>
      </c>
    </row>
    <row r="198" ht="270" spans="1:13">
      <c r="A198" s="1" t="s">
        <v>995</v>
      </c>
      <c r="B198" s="1" t="s">
        <v>13</v>
      </c>
      <c r="C198" s="4" t="s">
        <v>996</v>
      </c>
      <c r="D198" s="1" t="s">
        <v>997</v>
      </c>
      <c r="E198" s="1" t="s">
        <v>998</v>
      </c>
      <c r="F198" s="4" t="s">
        <v>17</v>
      </c>
      <c r="G198" s="1" t="s">
        <v>18</v>
      </c>
      <c r="H198" s="1" t="s">
        <v>19</v>
      </c>
      <c r="I198" s="1" t="s">
        <v>20</v>
      </c>
      <c r="J198" s="1" t="s">
        <v>999</v>
      </c>
      <c r="K198" s="1" t="s">
        <v>22</v>
      </c>
      <c r="L198" s="1" t="str">
        <f>HYPERLINK("https://files.afu.se/Downloads/Transcripts/Skeptiko%20(Alex%20Tsakiris)/2019 01 22 - skeptiko - Ed Opperman, Trump, Epstein, Why Beliefs Don’t Change  399 _L8KAxTrx6sc - transcript (automated).pdf","Transcript Link")</f>
        <v>Transcript Link</v>
      </c>
      <c r="M198" s="2" t="str">
        <f>HYPERLINK("https://files.afu.se/Downloads/Transcripts/Skeptiko%20(Alex%20Tsakiris)/2019 01 22 - skeptiko - Ed Opperman, Trump, Epstein, Why Beliefs Don’t Change  399 _L8KAxTrx6sc - transcript (automated).pdf","Transcript Link")</f>
        <v>Transcript Link</v>
      </c>
    </row>
    <row r="199" ht="270" spans="1:13">
      <c r="A199" s="1" t="s">
        <v>1000</v>
      </c>
      <c r="B199" s="1" t="s">
        <v>13</v>
      </c>
      <c r="C199" s="4" t="s">
        <v>1001</v>
      </c>
      <c r="D199" s="1" t="s">
        <v>1002</v>
      </c>
      <c r="E199" s="1" t="s">
        <v>1003</v>
      </c>
      <c r="F199" s="4" t="s">
        <v>17</v>
      </c>
      <c r="G199" s="1" t="s">
        <v>18</v>
      </c>
      <c r="H199" s="1" t="s">
        <v>19</v>
      </c>
      <c r="I199" s="1" t="s">
        <v>20</v>
      </c>
      <c r="J199" s="1" t="s">
        <v>1004</v>
      </c>
      <c r="K199" s="1" t="s">
        <v>22</v>
      </c>
      <c r="L199" s="1" t="str">
        <f>HYPERLINK("https://files.afu.se/Downloads/Transcripts/Skeptiko%20(Alex%20Tsakiris)/2019 01 09 - skeptiko - Marisa Ryan, Certified Psychic Medium Tackles Big Picture Questions  398 _Na5fjtAylKc - transcript (automated).pdf","Transcript Link")</f>
        <v>Transcript Link</v>
      </c>
      <c r="M199" s="2" t="str">
        <f>HYPERLINK("https://files.afu.se/Downloads/Transcripts/Skeptiko%20(Alex%20Tsakiris)/2019 01 09 - skeptiko - Marisa Ryan, Certified Psychic Medium Tackles Big Picture Questions  398 _Na5fjtAylKc - transcript (automated).pdf","Transcript Link")</f>
        <v>Transcript Link</v>
      </c>
    </row>
    <row r="200" ht="225" spans="1:13">
      <c r="A200" s="1" t="s">
        <v>1005</v>
      </c>
      <c r="B200" s="1" t="s">
        <v>13</v>
      </c>
      <c r="C200" s="4" t="s">
        <v>1006</v>
      </c>
      <c r="D200" s="1" t="s">
        <v>1007</v>
      </c>
      <c r="E200" s="1" t="s">
        <v>1008</v>
      </c>
      <c r="F200" s="4" t="s">
        <v>17</v>
      </c>
      <c r="G200" s="1" t="s">
        <v>18</v>
      </c>
      <c r="H200" s="1" t="s">
        <v>19</v>
      </c>
      <c r="I200" s="1" t="s">
        <v>20</v>
      </c>
      <c r="J200" s="1" t="s">
        <v>1009</v>
      </c>
      <c r="K200" s="1" t="s">
        <v>22</v>
      </c>
      <c r="L200" s="1" t="str">
        <f>HYPERLINK("https://files.afu.se/Downloads/Transcripts/Skeptiko%20(Alex%20Tsakiris)/2018 12 21 - skeptiko - Steve Briggs, Meditation and Indian Yogis Lead to ET  397 _HOKjiNbirqY - transcript (automated).pdf","Transcript Link")</f>
        <v>Transcript Link</v>
      </c>
      <c r="M200" s="2" t="str">
        <f>HYPERLINK("https://files.afu.se/Downloads/Transcripts/Skeptiko%20(Alex%20Tsakiris)/2018 12 21 - skeptiko - Steve Briggs, Meditation and Indian Yogis Lead to ET  397 _HOKjiNbirqY - transcript (automated).pdf","Transcript Link")</f>
        <v>Transcript Link</v>
      </c>
    </row>
    <row r="201" ht="270" spans="1:13">
      <c r="A201" s="1" t="s">
        <v>1010</v>
      </c>
      <c r="B201" s="1" t="s">
        <v>13</v>
      </c>
      <c r="C201" s="4" t="s">
        <v>1011</v>
      </c>
      <c r="D201" s="1" t="s">
        <v>1012</v>
      </c>
      <c r="E201" s="1" t="s">
        <v>1013</v>
      </c>
      <c r="F201" s="4" t="s">
        <v>17</v>
      </c>
      <c r="G201" s="1" t="s">
        <v>18</v>
      </c>
      <c r="H201" s="1" t="s">
        <v>19</v>
      </c>
      <c r="I201" s="1" t="s">
        <v>20</v>
      </c>
      <c r="J201" s="1" t="s">
        <v>1014</v>
      </c>
      <c r="K201" s="1" t="s">
        <v>22</v>
      </c>
      <c r="L201" s="1" t="str">
        <f>HYPERLINK("https://files.afu.se/Downloads/Transcripts/Skeptiko%20(Alex%20Tsakiris)/2018 11 27 - skeptiko - Jan Van Ysslestyne, Why Shamans Don't Do iPhones  395 _aWW0sOvgk8k - transcript (automated).pdf","Transcript Link")</f>
        <v>Transcript Link</v>
      </c>
      <c r="M201" s="2" t="str">
        <f>HYPERLINK("https://files.afu.se/Downloads/Transcripts/Skeptiko%20(Alex%20Tsakiris)/2018 11 27 - skeptiko - Jan Van Ysslestyne, Why Shamans Don't Do iPhones  395 _aWW0sOvgk8k - transcript (automated).pdf","Transcript Link")</f>
        <v>Transcript Link</v>
      </c>
    </row>
    <row r="202" ht="255" spans="1:13">
      <c r="A202" s="1" t="s">
        <v>1015</v>
      </c>
      <c r="B202" s="1" t="s">
        <v>13</v>
      </c>
      <c r="C202" s="4" t="s">
        <v>1016</v>
      </c>
      <c r="D202" s="1" t="s">
        <v>1017</v>
      </c>
      <c r="E202" s="1" t="s">
        <v>1018</v>
      </c>
      <c r="F202" s="4" t="s">
        <v>17</v>
      </c>
      <c r="G202" s="1" t="s">
        <v>18</v>
      </c>
      <c r="H202" s="1" t="s">
        <v>19</v>
      </c>
      <c r="I202" s="1" t="s">
        <v>20</v>
      </c>
      <c r="J202" s="1" t="s">
        <v>1019</v>
      </c>
      <c r="K202" s="1" t="s">
        <v>22</v>
      </c>
      <c r="L202" s="1" t="str">
        <f>HYPERLINK("https://files.afu.se/Downloads/Transcripts/Skeptiko%20(Alex%20Tsakiris)/2018 11 13 - skeptiko - John Brisson, Fix Your Gut Health and Slide-rule Science  394 _dXmx0MmbDVo - transcript (automated).pdf","Transcript Link")</f>
        <v>Transcript Link</v>
      </c>
      <c r="M202" s="2" t="str">
        <f>HYPERLINK("https://files.afu.se/Downloads/Transcripts/Skeptiko%20(Alex%20Tsakiris)/2018 11 13 - skeptiko - John Brisson, Fix Your Gut Health and Slide-rule Science  394 _dXmx0MmbDVo - transcript (automated).pdf","Transcript Link")</f>
        <v>Transcript Link</v>
      </c>
    </row>
    <row r="203" ht="270" spans="1:13">
      <c r="A203" s="1" t="s">
        <v>1020</v>
      </c>
      <c r="B203" s="1" t="s">
        <v>13</v>
      </c>
      <c r="C203" s="4" t="s">
        <v>1021</v>
      </c>
      <c r="D203" s="1" t="s">
        <v>1022</v>
      </c>
      <c r="E203" s="1" t="s">
        <v>1023</v>
      </c>
      <c r="F203" s="4" t="s">
        <v>17</v>
      </c>
      <c r="G203" s="1" t="s">
        <v>18</v>
      </c>
      <c r="H203" s="1" t="s">
        <v>19</v>
      </c>
      <c r="I203" s="1" t="s">
        <v>20</v>
      </c>
      <c r="J203" s="1" t="s">
        <v>1024</v>
      </c>
      <c r="K203" s="1" t="s">
        <v>22</v>
      </c>
      <c r="L203" s="1" t="str">
        <f>HYPERLINK("https://files.afu.se/Downloads/Transcripts/Skeptiko%20(Alex%20Tsakiris)/2018 10 16 - skeptiko - Jasun Horsley, Socio-Spiritual Engineering  392 _fNnF-57J9xA - transcript (automated).pdf","Transcript Link")</f>
        <v>Transcript Link</v>
      </c>
      <c r="M203" s="2" t="str">
        <f>HYPERLINK("https://files.afu.se/Downloads/Transcripts/Skeptiko%20(Alex%20Tsakiris)/2018 10 16 - skeptiko - Jasun Horsley, Socio-Spiritual Engineering  392 _fNnF-57J9xA - transcript (automated).pdf","Transcript Link")</f>
        <v>Transcript Link</v>
      </c>
    </row>
    <row r="204" ht="270" spans="1:13">
      <c r="A204" s="1" t="s">
        <v>1025</v>
      </c>
      <c r="B204" s="1" t="s">
        <v>13</v>
      </c>
      <c r="C204" s="4" t="s">
        <v>1026</v>
      </c>
      <c r="D204" s="1" t="s">
        <v>1027</v>
      </c>
      <c r="E204" s="1" t="s">
        <v>1028</v>
      </c>
      <c r="F204" s="4" t="s">
        <v>17</v>
      </c>
      <c r="G204" s="1" t="s">
        <v>18</v>
      </c>
      <c r="H204" s="1" t="s">
        <v>19</v>
      </c>
      <c r="I204" s="1" t="s">
        <v>20</v>
      </c>
      <c r="J204" s="1" t="s">
        <v>1029</v>
      </c>
      <c r="K204" s="1" t="s">
        <v>22</v>
      </c>
      <c r="L204" s="1" t="str">
        <f>HYPERLINK("https://files.afu.se/Downloads/Transcripts/Skeptiko%20(Alex%20Tsakiris)/2018 10 03 - skeptiko - Tim Freke &amp; Richard Cox, Parapsychology's Conspiracy  391 _QbyeesWxQHs - transcript (automated).pdf","Transcript Link")</f>
        <v>Transcript Link</v>
      </c>
      <c r="M204" s="2" t="str">
        <f>HYPERLINK("https://files.afu.se/Downloads/Transcripts/Skeptiko%20(Alex%20Tsakiris)/2018 10 03 - skeptiko - Tim Freke &amp; Richard Cox, Parapsychology's Conspiracy  391 _QbyeesWxQHs - transcript (automated).pdf","Transcript Link")</f>
        <v>Transcript Link</v>
      </c>
    </row>
    <row r="205" ht="270" spans="1:13">
      <c r="A205" s="1" t="s">
        <v>1030</v>
      </c>
      <c r="B205" s="1" t="s">
        <v>13</v>
      </c>
      <c r="C205" s="4" t="s">
        <v>1031</v>
      </c>
      <c r="D205" s="1" t="s">
        <v>1032</v>
      </c>
      <c r="E205" s="1" t="s">
        <v>1033</v>
      </c>
      <c r="F205" s="4" t="s">
        <v>17</v>
      </c>
      <c r="G205" s="1" t="s">
        <v>18</v>
      </c>
      <c r="H205" s="1" t="s">
        <v>19</v>
      </c>
      <c r="I205" s="1" t="s">
        <v>20</v>
      </c>
      <c r="J205" s="1" t="s">
        <v>1034</v>
      </c>
      <c r="K205" s="1" t="s">
        <v>22</v>
      </c>
      <c r="L205" s="1" t="str">
        <f>HYPERLINK("https://files.afu.se/Downloads/Transcripts/Skeptiko%20(Alex%20Tsakiris)/2018 09 18 - skeptiko - Al Borealis Created a Podcast That Dives Deep Into Topics That Matter  389 _Rpm-W7YFnSs - transcript (automated).pdf","Transcript Link")</f>
        <v>Transcript Link</v>
      </c>
      <c r="M205" s="2" t="str">
        <f>HYPERLINK("https://files.afu.se/Downloads/Transcripts/Skeptiko%20(Alex%20Tsakiris)/2018 09 18 - skeptiko - Al Borealis Created a Podcast That Dives Deep Into Topics That Matter  389 _Rpm-W7YFnSs - transcript (automated).pdf","Transcript Link")</f>
        <v>Transcript Link</v>
      </c>
    </row>
    <row r="206" ht="285" spans="1:13">
      <c r="A206" s="1" t="s">
        <v>1035</v>
      </c>
      <c r="B206" s="1" t="s">
        <v>13</v>
      </c>
      <c r="C206" s="4" t="s">
        <v>1036</v>
      </c>
      <c r="D206" s="1" t="s">
        <v>1037</v>
      </c>
      <c r="E206" s="1" t="s">
        <v>1038</v>
      </c>
      <c r="F206" s="4" t="s">
        <v>17</v>
      </c>
      <c r="G206" s="1" t="s">
        <v>18</v>
      </c>
      <c r="H206" s="1" t="s">
        <v>19</v>
      </c>
      <c r="I206" s="1" t="s">
        <v>20</v>
      </c>
      <c r="J206" s="1" t="s">
        <v>1039</v>
      </c>
      <c r="K206" s="1" t="s">
        <v>22</v>
      </c>
      <c r="L206" s="1" t="str">
        <f>HYPERLINK("https://files.afu.se/Downloads/Transcripts/Skeptiko%20(Alex%20Tsakiris)/2018 09 04 - skeptiko - Dr. Donald DeGracia, NIH Medical Scientist Talks Yoga and Consciousness  388 _usaUkwolsJE - transcript (automated).pdf","Transcript Link")</f>
        <v>Transcript Link</v>
      </c>
      <c r="M206" s="2" t="str">
        <f>HYPERLINK("https://files.afu.se/Downloads/Transcripts/Skeptiko%20(Alex%20Tsakiris)/2018 09 04 - skeptiko - Dr. Donald DeGracia, NIH Medical Scientist Talks Yoga and Consciousness  388 _usaUkwolsJE - transcript (automated).pdf","Transcript Link")</f>
        <v>Transcript Link</v>
      </c>
    </row>
    <row r="207" ht="285" spans="1:13">
      <c r="A207" s="1" t="s">
        <v>1040</v>
      </c>
      <c r="B207" s="1" t="s">
        <v>13</v>
      </c>
      <c r="C207" s="4" t="s">
        <v>1041</v>
      </c>
      <c r="D207" s="1" t="s">
        <v>1042</v>
      </c>
      <c r="E207" s="1" t="s">
        <v>1043</v>
      </c>
      <c r="F207" s="4" t="s">
        <v>17</v>
      </c>
      <c r="G207" s="1" t="s">
        <v>18</v>
      </c>
      <c r="H207" s="1" t="s">
        <v>19</v>
      </c>
      <c r="I207" s="1" t="s">
        <v>20</v>
      </c>
      <c r="J207" s="1" t="s">
        <v>1044</v>
      </c>
      <c r="K207" s="1" t="s">
        <v>22</v>
      </c>
      <c r="L207" s="1" t="str">
        <f>HYPERLINK("https://files.afu.se/Downloads/Transcripts/Skeptiko%20(Alex%20Tsakiris)/2018 08 21 - skeptiko - Mike Clelland, Owls and Extended Consciousness  387 _GQFGFccl5Gc - transcript (automated).pdf","Transcript Link")</f>
        <v>Transcript Link</v>
      </c>
      <c r="M207" s="2" t="str">
        <f>HYPERLINK("https://files.afu.se/Downloads/Transcripts/Skeptiko%20(Alex%20Tsakiris)/2018 08 21 - skeptiko - Mike Clelland, Owls and Extended Consciousness  387 _GQFGFccl5Gc - transcript (automated).pdf","Transcript Link")</f>
        <v>Transcript Link</v>
      </c>
    </row>
    <row r="208" ht="270" spans="1:13">
      <c r="A208" s="1" t="s">
        <v>1045</v>
      </c>
      <c r="B208" s="1" t="s">
        <v>13</v>
      </c>
      <c r="C208" s="4" t="s">
        <v>1046</v>
      </c>
      <c r="D208" s="1" t="s">
        <v>1047</v>
      </c>
      <c r="E208" s="1" t="s">
        <v>1048</v>
      </c>
      <c r="F208" s="4" t="s">
        <v>17</v>
      </c>
      <c r="G208" s="1" t="s">
        <v>18</v>
      </c>
      <c r="H208" s="1" t="s">
        <v>19</v>
      </c>
      <c r="I208" s="1" t="s">
        <v>20</v>
      </c>
      <c r="J208" s="1" t="s">
        <v>1049</v>
      </c>
      <c r="K208" s="1" t="s">
        <v>22</v>
      </c>
      <c r="L208" s="1" t="str">
        <f>HYPERLINK("https://files.afu.se/Downloads/Transcripts/Skeptiko%20(Alex%20Tsakiris)/2018 07 24 - skeptiko - Jason Louv, A Strange Mix of Scientism and Magick  385 _r0ULuUlb2h8 - transcript (automated).pdf","Transcript Link")</f>
        <v>Transcript Link</v>
      </c>
      <c r="M208" s="2" t="str">
        <f>HYPERLINK("https://files.afu.se/Downloads/Transcripts/Skeptiko%20(Alex%20Tsakiris)/2018 07 24 - skeptiko - Jason Louv, A Strange Mix of Scientism and Magick  385 _r0ULuUlb2h8 - transcript (automated).pdf","Transcript Link")</f>
        <v>Transcript Link</v>
      </c>
    </row>
    <row r="209" ht="270" spans="1:13">
      <c r="A209" s="1" t="s">
        <v>1045</v>
      </c>
      <c r="B209" s="1" t="s">
        <v>13</v>
      </c>
      <c r="C209" s="4" t="s">
        <v>1050</v>
      </c>
      <c r="D209" s="1" t="s">
        <v>1051</v>
      </c>
      <c r="E209" s="1" t="s">
        <v>1052</v>
      </c>
      <c r="F209" s="4" t="s">
        <v>17</v>
      </c>
      <c r="G209" s="1" t="s">
        <v>18</v>
      </c>
      <c r="H209" s="1" t="s">
        <v>19</v>
      </c>
      <c r="I209" s="1" t="s">
        <v>20</v>
      </c>
      <c r="J209" s="1" t="s">
        <v>1053</v>
      </c>
      <c r="K209" s="1" t="s">
        <v>22</v>
      </c>
      <c r="L209" s="1" t="str">
        <f>HYPERLINK("https://files.afu.se/Downloads/Transcripts/Skeptiko%20(Alex%20Tsakiris)/2018 07 24 - skeptiko - UFO Disclosure Looks Like a PsyOp w  Leslie Kean_OuPCmj7pG5k - transcript (automated).pdf","Transcript Link")</f>
        <v>Transcript Link</v>
      </c>
      <c r="M209" s="2" t="str">
        <f>HYPERLINK("https://files.afu.se/Downloads/Transcripts/Skeptiko%20(Alex%20Tsakiris)/2018 07 24 - skeptiko - UFO Disclosure Looks Like a PsyOp w  Leslie Kean_OuPCmj7pG5k - transcript (automated).pdf","Transcript Link")</f>
        <v>Transcript Link</v>
      </c>
    </row>
    <row r="210" ht="270" spans="1:13">
      <c r="A210" s="1" t="s">
        <v>1045</v>
      </c>
      <c r="B210" s="1" t="s">
        <v>13</v>
      </c>
      <c r="C210" s="4" t="s">
        <v>1054</v>
      </c>
      <c r="D210" s="1" t="s">
        <v>1055</v>
      </c>
      <c r="E210" s="1" t="s">
        <v>1056</v>
      </c>
      <c r="F210" s="4" t="s">
        <v>17</v>
      </c>
      <c r="G210" s="1" t="s">
        <v>18</v>
      </c>
      <c r="H210" s="1" t="s">
        <v>19</v>
      </c>
      <c r="I210" s="1" t="s">
        <v>20</v>
      </c>
      <c r="J210" s="1" t="s">
        <v>1057</v>
      </c>
      <c r="K210" s="1" t="s">
        <v>22</v>
      </c>
      <c r="L210" s="1" t="str">
        <f>HYPERLINK("https://files.afu.se/Downloads/Transcripts/Skeptiko%20(Alex%20Tsakiris)/2018 07 24 - skeptiko - Soccer Dad's Take on UFO Disclosure w  Leslie Kean_33_9SRC5eK8 - transcript (automated).pdf","Transcript Link")</f>
        <v>Transcript Link</v>
      </c>
      <c r="M210" s="2" t="str">
        <f>HYPERLINK("https://files.afu.se/Downloads/Transcripts/Skeptiko%20(Alex%20Tsakiris)/2018 07 24 - skeptiko - Soccer Dad's Take on UFO Disclosure w  Leslie Kean_33_9SRC5eK8 - transcript (automated).pdf","Transcript Link")</f>
        <v>Transcript Link</v>
      </c>
    </row>
    <row r="211" ht="270" spans="1:13">
      <c r="A211" s="1" t="s">
        <v>1045</v>
      </c>
      <c r="B211" s="1" t="s">
        <v>13</v>
      </c>
      <c r="C211" s="4" t="s">
        <v>1058</v>
      </c>
      <c r="D211" s="1" t="s">
        <v>1059</v>
      </c>
      <c r="E211" s="1" t="s">
        <v>1056</v>
      </c>
      <c r="F211" s="4" t="s">
        <v>17</v>
      </c>
      <c r="G211" s="1" t="s">
        <v>18</v>
      </c>
      <c r="H211" s="1" t="s">
        <v>19</v>
      </c>
      <c r="I211" s="1" t="s">
        <v>20</v>
      </c>
      <c r="J211" s="1" t="s">
        <v>1060</v>
      </c>
      <c r="K211" s="1" t="s">
        <v>22</v>
      </c>
      <c r="L211" s="1" t="str">
        <f>HYPERLINK("https://files.afu.se/Downloads/Transcripts/Skeptiko%20(Alex%20Tsakiris)/2018 07 24 - skeptiko - NYT Story on UFOs Doesn't Ring True w  Leslie Kean_ivYwykvMTv0 - transcript (automated).pdf","Transcript Link")</f>
        <v>Transcript Link</v>
      </c>
      <c r="M211" s="2" t="str">
        <f>HYPERLINK("https://files.afu.se/Downloads/Transcripts/Skeptiko%20(Alex%20Tsakiris)/2018 07 24 - skeptiko - NYT Story on UFOs Doesn't Ring True w  Leslie Kean_ivYwykvMTv0 - transcript (automated).pdf","Transcript Link")</f>
        <v>Transcript Link</v>
      </c>
    </row>
    <row r="212" ht="285" spans="1:13">
      <c r="A212" s="1" t="s">
        <v>1061</v>
      </c>
      <c r="B212" s="1" t="s">
        <v>13</v>
      </c>
      <c r="C212" s="4" t="s">
        <v>1062</v>
      </c>
      <c r="D212" s="1" t="s">
        <v>1063</v>
      </c>
      <c r="E212" s="1" t="s">
        <v>1064</v>
      </c>
      <c r="F212" s="4" t="s">
        <v>17</v>
      </c>
      <c r="G212" s="1" t="s">
        <v>18</v>
      </c>
      <c r="H212" s="1" t="s">
        <v>19</v>
      </c>
      <c r="I212" s="1" t="s">
        <v>20</v>
      </c>
      <c r="J212" s="1" t="s">
        <v>1065</v>
      </c>
      <c r="K212" s="1" t="s">
        <v>22</v>
      </c>
      <c r="L212" s="1" t="str">
        <f>HYPERLINK("https://files.afu.se/Downloads/Transcripts/Skeptiko%20(Alex%20Tsakiris)/2018 07 20 - skeptiko - Joe Atwill on 9 11_NaFjb-xpM9U - transcript (automated).pdf","Transcript Link")</f>
        <v>Transcript Link</v>
      </c>
      <c r="M212" s="2" t="str">
        <f>HYPERLINK("https://files.afu.se/Downloads/Transcripts/Skeptiko%20(Alex%20Tsakiris)/2018 07 20 - skeptiko - Joe Atwill on 9 11_NaFjb-xpM9U - transcript (automated).pdf","Transcript Link")</f>
        <v>Transcript Link</v>
      </c>
    </row>
    <row r="213" ht="285" spans="1:13">
      <c r="A213" s="1" t="s">
        <v>1061</v>
      </c>
      <c r="B213" s="1" t="s">
        <v>13</v>
      </c>
      <c r="C213" s="4" t="s">
        <v>1066</v>
      </c>
      <c r="D213" s="1" t="s">
        <v>1067</v>
      </c>
      <c r="E213" s="1" t="s">
        <v>1068</v>
      </c>
      <c r="F213" s="4" t="s">
        <v>17</v>
      </c>
      <c r="G213" s="1" t="s">
        <v>18</v>
      </c>
      <c r="H213" s="1" t="s">
        <v>19</v>
      </c>
      <c r="I213" s="1" t="s">
        <v>20</v>
      </c>
      <c r="J213" s="1" t="s">
        <v>1069</v>
      </c>
      <c r="K213" s="1" t="s">
        <v>22</v>
      </c>
      <c r="L213" s="1" t="str">
        <f>HYPERLINK("https://files.afu.se/Downloads/Transcripts/Skeptiko%20(Alex%20Tsakiris)/2018 07 20 - skeptiko - Who To Trust   Joe Atwill_5QW6vWpsnzY - transcript (automated).pdf","Transcript Link")</f>
        <v>Transcript Link</v>
      </c>
      <c r="M213" s="2" t="str">
        <f>HYPERLINK("https://files.afu.se/Downloads/Transcripts/Skeptiko%20(Alex%20Tsakiris)/2018 07 20 - skeptiko - Who To Trust   Joe Atwill_5QW6vWpsnzY - transcript (automated).pdf","Transcript Link")</f>
        <v>Transcript Link</v>
      </c>
    </row>
    <row r="214" ht="285" spans="1:13">
      <c r="A214" s="1" t="s">
        <v>1061</v>
      </c>
      <c r="B214" s="1" t="s">
        <v>13</v>
      </c>
      <c r="C214" s="4" t="s">
        <v>1070</v>
      </c>
      <c r="D214" s="1" t="s">
        <v>1071</v>
      </c>
      <c r="E214" s="1" t="s">
        <v>1068</v>
      </c>
      <c r="F214" s="4" t="s">
        <v>17</v>
      </c>
      <c r="G214" s="1" t="s">
        <v>18</v>
      </c>
      <c r="H214" s="1" t="s">
        <v>19</v>
      </c>
      <c r="I214" s="1" t="s">
        <v>20</v>
      </c>
      <c r="J214" s="1" t="s">
        <v>1072</v>
      </c>
      <c r="K214" s="1" t="s">
        <v>22</v>
      </c>
      <c r="L214" s="1" t="str">
        <f>HYPERLINK("https://files.afu.se/Downloads/Transcripts/Skeptiko%20(Alex%20Tsakiris)/2018 07 20 - skeptiko - Why the Government wants to Destroy Families   Joe Atwill_eTGAkFAxjlk - transcript (automated).pdf","Transcript Link")</f>
        <v>Transcript Link</v>
      </c>
      <c r="M214" s="2" t="str">
        <f>HYPERLINK("https://files.afu.se/Downloads/Transcripts/Skeptiko%20(Alex%20Tsakiris)/2018 07 20 - skeptiko - Why the Government wants to Destroy Families   Joe Atwill_eTGAkFAxjlk - transcript (automated).pdf","Transcript Link")</f>
        <v>Transcript Link</v>
      </c>
    </row>
    <row r="215" ht="270" spans="1:13">
      <c r="A215" s="1" t="s">
        <v>1073</v>
      </c>
      <c r="B215" s="1" t="s">
        <v>13</v>
      </c>
      <c r="C215" s="4" t="s">
        <v>1074</v>
      </c>
      <c r="D215" s="1" t="s">
        <v>1075</v>
      </c>
      <c r="E215" s="1" t="s">
        <v>1076</v>
      </c>
      <c r="F215" s="4" t="s">
        <v>17</v>
      </c>
      <c r="G215" s="1" t="s">
        <v>18</v>
      </c>
      <c r="H215" s="1" t="s">
        <v>19</v>
      </c>
      <c r="I215" s="1" t="s">
        <v>20</v>
      </c>
      <c r="J215" s="1" t="s">
        <v>1077</v>
      </c>
      <c r="K215" s="1" t="s">
        <v>22</v>
      </c>
      <c r="L215" s="1" t="str">
        <f>HYPERLINK("https://files.afu.se/Downloads/Transcripts/Skeptiko%20(Alex%20Tsakiris)/2018 07 19 - skeptiko - Chris Knowles on the Met Gala_c6iWS-_UiB4 - transcript (automated).pdf","Transcript Link")</f>
        <v>Transcript Link</v>
      </c>
      <c r="M215" s="2" t="str">
        <f>HYPERLINK("https://files.afu.se/Downloads/Transcripts/Skeptiko%20(Alex%20Tsakiris)/2018 07 19 - skeptiko - Chris Knowles on the Met Gala_c6iWS-_UiB4 - transcript (automated).pdf","Transcript Link")</f>
        <v>Transcript Link</v>
      </c>
    </row>
    <row r="216" ht="270" spans="1:13">
      <c r="A216" s="1" t="s">
        <v>1073</v>
      </c>
      <c r="B216" s="1" t="s">
        <v>13</v>
      </c>
      <c r="C216" s="4" t="s">
        <v>1078</v>
      </c>
      <c r="D216" s="1" t="s">
        <v>1079</v>
      </c>
      <c r="E216" s="1" t="s">
        <v>1080</v>
      </c>
      <c r="F216" s="4" t="s">
        <v>17</v>
      </c>
      <c r="G216" s="1" t="s">
        <v>18</v>
      </c>
      <c r="H216" s="1" t="s">
        <v>19</v>
      </c>
      <c r="I216" s="1" t="s">
        <v>20</v>
      </c>
      <c r="J216" s="1" t="s">
        <v>1081</v>
      </c>
      <c r="K216" s="1" t="s">
        <v>22</v>
      </c>
      <c r="L216" s="1" t="str">
        <f>HYPERLINK("https://files.afu.se/Downloads/Transcripts/Skeptiko%20(Alex%20Tsakiris)/2018 07 19 - skeptiko - Conspiracy   Chris Knowles_W07BJE_LD3g - transcript (automated).pdf","Transcript Link")</f>
        <v>Transcript Link</v>
      </c>
      <c r="M216" s="2" t="str">
        <f>HYPERLINK("https://files.afu.se/Downloads/Transcripts/Skeptiko%20(Alex%20Tsakiris)/2018 07 19 - skeptiko - Conspiracy   Chris Knowles_W07BJE_LD3g - transcript (automated).pdf","Transcript Link")</f>
        <v>Transcript Link</v>
      </c>
    </row>
    <row r="217" ht="270" spans="1:13">
      <c r="A217" s="1" t="s">
        <v>1073</v>
      </c>
      <c r="B217" s="1" t="s">
        <v>13</v>
      </c>
      <c r="C217" s="4" t="s">
        <v>1082</v>
      </c>
      <c r="D217" s="1" t="s">
        <v>1083</v>
      </c>
      <c r="E217" s="1" t="s">
        <v>1084</v>
      </c>
      <c r="F217" s="4" t="s">
        <v>17</v>
      </c>
      <c r="G217" s="1" t="s">
        <v>18</v>
      </c>
      <c r="H217" s="1" t="s">
        <v>19</v>
      </c>
      <c r="I217" s="1" t="s">
        <v>20</v>
      </c>
      <c r="J217" s="1" t="s">
        <v>1085</v>
      </c>
      <c r="K217" s="1" t="s">
        <v>22</v>
      </c>
      <c r="L217" s="1" t="str">
        <f>HYPERLINK("https://files.afu.se/Downloads/Transcripts/Skeptiko%20(Alex%20Tsakiris)/2018 07 19 - skeptiko - Synchronicities and Synchromysticism   Chris Knowles_feD0N4nQgB8 - transcript (automated).pdf","Transcript Link")</f>
        <v>Transcript Link</v>
      </c>
      <c r="M217" s="2" t="str">
        <f>HYPERLINK("https://files.afu.se/Downloads/Transcripts/Skeptiko%20(Alex%20Tsakiris)/2018 07 19 - skeptiko - Synchronicities and Synchromysticism   Chris Knowles_feD0N4nQgB8 - transcript (automated).pdf","Transcript Link")</f>
        <v>Transcript Link</v>
      </c>
    </row>
    <row r="218" ht="285" spans="1:13">
      <c r="A218" s="1" t="s">
        <v>1086</v>
      </c>
      <c r="B218" s="1" t="s">
        <v>13</v>
      </c>
      <c r="C218" s="4" t="s">
        <v>1087</v>
      </c>
      <c r="D218" s="1" t="s">
        <v>1088</v>
      </c>
      <c r="E218" s="1" t="s">
        <v>1089</v>
      </c>
      <c r="F218" s="4" t="s">
        <v>17</v>
      </c>
      <c r="G218" s="1" t="s">
        <v>18</v>
      </c>
      <c r="H218" s="1" t="s">
        <v>19</v>
      </c>
      <c r="I218" s="1" t="s">
        <v>20</v>
      </c>
      <c r="J218" s="1" t="s">
        <v>1090</v>
      </c>
      <c r="K218" s="1" t="s">
        <v>22</v>
      </c>
      <c r="L218" s="1" t="str">
        <f>HYPERLINK("https://files.afu.se/Downloads/Transcripts/Skeptiko%20(Alex%20Tsakiris)/2018 07 18 - skeptiko - Paranthropology   Dr. Jack Hunter_Ywvo3hQrrNg - transcript (automated).pdf","Transcript Link")</f>
        <v>Transcript Link</v>
      </c>
      <c r="M218" s="2" t="str">
        <f>HYPERLINK("https://files.afu.se/Downloads/Transcripts/Skeptiko%20(Alex%20Tsakiris)/2018 07 18 - skeptiko - Paranthropology   Dr. Jack Hunter_Ywvo3hQrrNg - transcript (automated).pdf","Transcript Link")</f>
        <v>Transcript Link</v>
      </c>
    </row>
    <row r="219" ht="285" spans="1:13">
      <c r="A219" s="1" t="s">
        <v>1086</v>
      </c>
      <c r="B219" s="1" t="s">
        <v>13</v>
      </c>
      <c r="C219" s="4" t="s">
        <v>1091</v>
      </c>
      <c r="D219" s="1" t="s">
        <v>1092</v>
      </c>
      <c r="E219" s="1" t="s">
        <v>1093</v>
      </c>
      <c r="F219" s="4" t="s">
        <v>17</v>
      </c>
      <c r="G219" s="1" t="s">
        <v>18</v>
      </c>
      <c r="H219" s="1" t="s">
        <v>19</v>
      </c>
      <c r="I219" s="1" t="s">
        <v>20</v>
      </c>
      <c r="J219" s="1" t="s">
        <v>1094</v>
      </c>
      <c r="K219" s="1" t="s">
        <v>22</v>
      </c>
      <c r="L219" s="1" t="str">
        <f>HYPERLINK("https://files.afu.se/Downloads/Transcripts/Skeptiko%20(Alex%20Tsakiris)/2018 07 18 - skeptiko - Ontology   Dr. Jack Hunter_4dJvJtHqyHk - transcript (automated).pdf","Transcript Link")</f>
        <v>Transcript Link</v>
      </c>
      <c r="M219" s="2" t="str">
        <f>HYPERLINK("https://files.afu.se/Downloads/Transcripts/Skeptiko%20(Alex%20Tsakiris)/2018 07 18 - skeptiko - Ontology   Dr. Jack Hunter_4dJvJtHqyHk - transcript (automated).pdf","Transcript Link")</f>
        <v>Transcript Link</v>
      </c>
    </row>
    <row r="220" ht="285" spans="1:13">
      <c r="A220" s="1" t="s">
        <v>1086</v>
      </c>
      <c r="B220" s="1" t="s">
        <v>13</v>
      </c>
      <c r="C220" s="4" t="s">
        <v>1095</v>
      </c>
      <c r="D220" s="1" t="s">
        <v>1096</v>
      </c>
      <c r="E220" s="1" t="s">
        <v>1097</v>
      </c>
      <c r="F220" s="4" t="s">
        <v>17</v>
      </c>
      <c r="G220" s="1" t="s">
        <v>18</v>
      </c>
      <c r="H220" s="1" t="s">
        <v>19</v>
      </c>
      <c r="I220" s="1" t="s">
        <v>20</v>
      </c>
      <c r="J220" s="1" t="s">
        <v>1098</v>
      </c>
      <c r="K220" s="1" t="s">
        <v>22</v>
      </c>
      <c r="L220" s="1" t="str">
        <f>HYPERLINK("https://files.afu.se/Downloads/Transcripts/Skeptiko%20(Alex%20Tsakiris)/2018 07 18 - skeptiko - Animism   Dr. Jack Hunter_Dz9ztpOoOMM - transcript (automated).pdf","Transcript Link")</f>
        <v>Transcript Link</v>
      </c>
      <c r="M220" s="2" t="str">
        <f>HYPERLINK("https://files.afu.se/Downloads/Transcripts/Skeptiko%20(Alex%20Tsakiris)/2018 07 18 - skeptiko - Animism   Dr. Jack Hunter_Dz9ztpOoOMM - transcript (automated).pdf","Transcript Link")</f>
        <v>Transcript Link</v>
      </c>
    </row>
    <row r="221" ht="285" spans="1:13">
      <c r="A221" s="1" t="s">
        <v>1086</v>
      </c>
      <c r="B221" s="1" t="s">
        <v>13</v>
      </c>
      <c r="C221" s="4" t="s">
        <v>1099</v>
      </c>
      <c r="D221" s="1" t="s">
        <v>1100</v>
      </c>
      <c r="E221" s="1" t="s">
        <v>1101</v>
      </c>
      <c r="F221" s="4" t="s">
        <v>17</v>
      </c>
      <c r="G221" s="1" t="s">
        <v>18</v>
      </c>
      <c r="H221" s="1" t="s">
        <v>19</v>
      </c>
      <c r="I221" s="1" t="s">
        <v>20</v>
      </c>
      <c r="J221" s="1" t="s">
        <v>1102</v>
      </c>
      <c r="K221" s="1" t="s">
        <v>22</v>
      </c>
      <c r="L221" s="1" t="str">
        <f>HYPERLINK("https://files.afu.se/Downloads/Transcripts/Skeptiko%20(Alex%20Tsakiris)/2018 07 18 - skeptiko - Fortean   Dr. Jack Hunter_FeaxO-a4-4c - transcript (automated).pdf","Transcript Link")</f>
        <v>Transcript Link</v>
      </c>
      <c r="M221" s="2" t="str">
        <f>HYPERLINK("https://files.afu.se/Downloads/Transcripts/Skeptiko%20(Alex%20Tsakiris)/2018 07 18 - skeptiko - Fortean   Dr. Jack Hunter_FeaxO-a4-4c - transcript (automated).pdf","Transcript Link")</f>
        <v>Transcript Link</v>
      </c>
    </row>
    <row r="222" ht="240" spans="1:13">
      <c r="A222" s="1" t="s">
        <v>1103</v>
      </c>
      <c r="B222" s="1" t="s">
        <v>13</v>
      </c>
      <c r="C222" s="4" t="s">
        <v>1104</v>
      </c>
      <c r="D222" s="1" t="s">
        <v>1105</v>
      </c>
      <c r="E222" s="1" t="s">
        <v>1106</v>
      </c>
      <c r="F222" s="4" t="s">
        <v>17</v>
      </c>
      <c r="G222" s="1" t="s">
        <v>18</v>
      </c>
      <c r="H222" s="1" t="s">
        <v>19</v>
      </c>
      <c r="I222" s="1" t="s">
        <v>20</v>
      </c>
      <c r="J222" s="1" t="s">
        <v>1107</v>
      </c>
      <c r="K222" s="1" t="s">
        <v>22</v>
      </c>
      <c r="L222" s="1" t="str">
        <f>HYPERLINK("https://files.afu.se/Downloads/Transcripts/Skeptiko%20(Alex%20Tsakiris)/2018 07 10 - skeptiko - We're Always in the Middle   Jeff Riddle_Q_i5RX64eT4 - transcript (automated).pdf","Transcript Link")</f>
        <v>Transcript Link</v>
      </c>
      <c r="M222" s="2" t="str">
        <f>HYPERLINK("https://files.afu.se/Downloads/Transcripts/Skeptiko%20(Alex%20Tsakiris)/2018 07 10 - skeptiko - We're Always in the Middle   Jeff Riddle_Q_i5RX64eT4 - transcript (automated).pdf","Transcript Link")</f>
        <v>Transcript Link</v>
      </c>
    </row>
    <row r="223" ht="255" spans="1:13">
      <c r="A223" s="1" t="s">
        <v>1103</v>
      </c>
      <c r="B223" s="1" t="s">
        <v>13</v>
      </c>
      <c r="C223" s="4" t="s">
        <v>1108</v>
      </c>
      <c r="D223" s="1" t="s">
        <v>1109</v>
      </c>
      <c r="E223" s="1" t="s">
        <v>1110</v>
      </c>
      <c r="F223" s="4" t="s">
        <v>17</v>
      </c>
      <c r="G223" s="1" t="s">
        <v>18</v>
      </c>
      <c r="H223" s="1" t="s">
        <v>19</v>
      </c>
      <c r="I223" s="1" t="s">
        <v>20</v>
      </c>
      <c r="J223" s="1" t="s">
        <v>1111</v>
      </c>
      <c r="K223" s="1" t="s">
        <v>22</v>
      </c>
      <c r="L223" s="1" t="str">
        <f>HYPERLINK("https://files.afu.se/Downloads/Transcripts/Skeptiko%20(Alex%20Tsakiris)/2018 07 10 - skeptiko - Story and Transcendence   Jeff Riddle_tTtGcLlCKq0 - transcript (automated).pdf","Transcript Link")</f>
        <v>Transcript Link</v>
      </c>
      <c r="M223" s="2" t="str">
        <f>HYPERLINK("https://files.afu.se/Downloads/Transcripts/Skeptiko%20(Alex%20Tsakiris)/2018 07 10 - skeptiko - Story and Transcendence   Jeff Riddle_tTtGcLlCKq0 - transcript (automated).pdf","Transcript Link")</f>
        <v>Transcript Link</v>
      </c>
    </row>
    <row r="224" ht="240" spans="1:13">
      <c r="A224" s="1" t="s">
        <v>1103</v>
      </c>
      <c r="B224" s="1" t="s">
        <v>13</v>
      </c>
      <c r="C224" s="4" t="s">
        <v>1112</v>
      </c>
      <c r="D224" s="1" t="s">
        <v>1113</v>
      </c>
      <c r="E224" s="1" t="s">
        <v>1114</v>
      </c>
      <c r="F224" s="4" t="s">
        <v>17</v>
      </c>
      <c r="G224" s="1" t="s">
        <v>18</v>
      </c>
      <c r="H224" s="1" t="s">
        <v>19</v>
      </c>
      <c r="I224" s="1" t="s">
        <v>20</v>
      </c>
      <c r="J224" s="1" t="s">
        <v>1115</v>
      </c>
      <c r="K224" s="1" t="s">
        <v>22</v>
      </c>
      <c r="L224" s="1" t="str">
        <f>HYPERLINK("https://files.afu.se/Downloads/Transcripts/Skeptiko%20(Alex%20Tsakiris)/2018 07 10 - skeptiko - Your Personal Experience vs. Objective Truth   Jeff Riddle_QZeQGbJhSpk - transcript (automated).pdf","Transcript Link")</f>
        <v>Transcript Link</v>
      </c>
      <c r="M224" s="2" t="str">
        <f>HYPERLINK("https://files.afu.se/Downloads/Transcripts/Skeptiko%20(Alex%20Tsakiris)/2018 07 10 - skeptiko - Your Personal Experience vs. Objective Truth   Jeff Riddle_QZeQGbJhSpk - transcript (automated).pdf","Transcript Link")</f>
        <v>Transcript Link</v>
      </c>
    </row>
    <row r="225" ht="300" spans="1:13">
      <c r="A225" s="1" t="s">
        <v>1103</v>
      </c>
      <c r="B225" s="1" t="s">
        <v>13</v>
      </c>
      <c r="C225" s="4" t="s">
        <v>1116</v>
      </c>
      <c r="D225" s="1" t="s">
        <v>1117</v>
      </c>
      <c r="E225" s="1" t="s">
        <v>1118</v>
      </c>
      <c r="F225" s="4" t="s">
        <v>17</v>
      </c>
      <c r="G225" s="1" t="s">
        <v>18</v>
      </c>
      <c r="H225" s="1" t="s">
        <v>19</v>
      </c>
      <c r="I225" s="1" t="s">
        <v>20</v>
      </c>
      <c r="J225" s="1" t="s">
        <v>1119</v>
      </c>
      <c r="K225" s="1" t="s">
        <v>22</v>
      </c>
      <c r="L225" s="1" t="str">
        <f>HYPERLINK("https://files.afu.se/Downloads/Transcripts/Skeptiko%20(Alex%20Tsakiris)/2018 07 10 - skeptiko - Jeff Riddle, Transcend Experience, Always in the Middle  384 _x7mHQjvnKWE - transcript (automated).pdf","Transcript Link")</f>
        <v>Transcript Link</v>
      </c>
      <c r="M225" s="2" t="str">
        <f>HYPERLINK("https://files.afu.se/Downloads/Transcripts/Skeptiko%20(Alex%20Tsakiris)/2018 07 10 - skeptiko - Jeff Riddle, Transcend Experience, Always in the Middle  384 _x7mHQjvnKWE - transcript (automated).pdf","Transcript Link")</f>
        <v>Transcript Link</v>
      </c>
    </row>
    <row r="226" ht="210" spans="1:13">
      <c r="A226" s="1" t="s">
        <v>1103</v>
      </c>
      <c r="B226" s="1" t="s">
        <v>13</v>
      </c>
      <c r="C226" s="4" t="s">
        <v>1120</v>
      </c>
      <c r="D226" s="1" t="s">
        <v>1121</v>
      </c>
      <c r="E226" s="1" t="s">
        <v>1122</v>
      </c>
      <c r="F226" s="4" t="s">
        <v>17</v>
      </c>
      <c r="G226" s="1" t="s">
        <v>18</v>
      </c>
      <c r="H226" s="1" t="s">
        <v>19</v>
      </c>
      <c r="I226" s="1" t="s">
        <v>20</v>
      </c>
      <c r="J226" s="1" t="s">
        <v>1123</v>
      </c>
      <c r="K226" s="1" t="s">
        <v>22</v>
      </c>
      <c r="L226" s="1" t="str">
        <f>HYPERLINK("https://files.afu.se/Downloads/Transcripts/Skeptiko%20(Alex%20Tsakiris)/2018 07 10 - skeptiko - Limitations of Scientific Method   Bernardo Kastrup_7r1RLCir3bw - transcript (automated).pdf","Transcript Link")</f>
        <v>Transcript Link</v>
      </c>
      <c r="M226" s="2" t="str">
        <f>HYPERLINK("https://files.afu.se/Downloads/Transcripts/Skeptiko%20(Alex%20Tsakiris)/2018 07 10 - skeptiko - Limitations of Scientific Method   Bernardo Kastrup_7r1RLCir3bw - transcript (automated).pdf","Transcript Link")</f>
        <v>Transcript Link</v>
      </c>
    </row>
    <row r="227" ht="225" spans="1:13">
      <c r="A227" s="1" t="s">
        <v>1103</v>
      </c>
      <c r="B227" s="1" t="s">
        <v>13</v>
      </c>
      <c r="C227" s="4" t="s">
        <v>1124</v>
      </c>
      <c r="D227" s="1" t="s">
        <v>1125</v>
      </c>
      <c r="E227" s="1" t="s">
        <v>1126</v>
      </c>
      <c r="F227" s="4" t="s">
        <v>17</v>
      </c>
      <c r="G227" s="1" t="s">
        <v>18</v>
      </c>
      <c r="H227" s="1" t="s">
        <v>19</v>
      </c>
      <c r="I227" s="1" t="s">
        <v>20</v>
      </c>
      <c r="J227" s="1" t="s">
        <v>1127</v>
      </c>
      <c r="K227" s="1" t="s">
        <v>22</v>
      </c>
      <c r="L227" s="1" t="str">
        <f>HYPERLINK("https://files.afu.se/Downloads/Transcripts/Skeptiko%20(Alex%20Tsakiris)/2018 07 10 - skeptiko - What is Consciousness    Bernardo Kastrup_KbuRSL5Gt-s - transcript (automated).pdf","Transcript Link")</f>
        <v>Transcript Link</v>
      </c>
      <c r="M227" s="2" t="str">
        <f>HYPERLINK("https://files.afu.se/Downloads/Transcripts/Skeptiko%20(Alex%20Tsakiris)/2018 07 10 - skeptiko - What is Consciousness    Bernardo Kastrup_KbuRSL5Gt-s - transcript (automated).pdf","Transcript Link")</f>
        <v>Transcript Link</v>
      </c>
    </row>
    <row r="228" ht="225" spans="1:13">
      <c r="A228" s="1" t="s">
        <v>1103</v>
      </c>
      <c r="B228" s="1" t="s">
        <v>13</v>
      </c>
      <c r="C228" s="4" t="s">
        <v>1128</v>
      </c>
      <c r="D228" s="1" t="s">
        <v>1129</v>
      </c>
      <c r="E228" s="1" t="s">
        <v>1130</v>
      </c>
      <c r="F228" s="4" t="s">
        <v>17</v>
      </c>
      <c r="G228" s="1" t="s">
        <v>18</v>
      </c>
      <c r="H228" s="1" t="s">
        <v>19</v>
      </c>
      <c r="I228" s="1" t="s">
        <v>20</v>
      </c>
      <c r="J228" s="1" t="s">
        <v>1131</v>
      </c>
      <c r="K228" s="1" t="s">
        <v>22</v>
      </c>
      <c r="L228" s="1" t="str">
        <f>HYPERLINK("https://files.afu.se/Downloads/Transcripts/Skeptiko%20(Alex%20Tsakiris)/2018 07 10 - skeptiko - Idealism and the Paranormal   Bernardo Kastrup_khKu3prxZ44 - transcript (automated).pdf","Transcript Link")</f>
        <v>Transcript Link</v>
      </c>
      <c r="M228" s="2" t="str">
        <f>HYPERLINK("https://files.afu.se/Downloads/Transcripts/Skeptiko%20(Alex%20Tsakiris)/2018 07 10 - skeptiko - Idealism and the Paranormal   Bernardo Kastrup_khKu3prxZ44 - transcript (automated).pdf","Transcript Link")</f>
        <v>Transcript Link</v>
      </c>
    </row>
    <row r="229" ht="225" spans="1:13">
      <c r="A229" s="1" t="s">
        <v>1103</v>
      </c>
      <c r="B229" s="1" t="s">
        <v>13</v>
      </c>
      <c r="C229" s="4" t="s">
        <v>1132</v>
      </c>
      <c r="D229" s="1" t="s">
        <v>1133</v>
      </c>
      <c r="E229" s="1" t="s">
        <v>1134</v>
      </c>
      <c r="F229" s="4" t="s">
        <v>17</v>
      </c>
      <c r="G229" s="1" t="s">
        <v>18</v>
      </c>
      <c r="H229" s="1" t="s">
        <v>19</v>
      </c>
      <c r="I229" s="1" t="s">
        <v>20</v>
      </c>
      <c r="J229" s="1" t="s">
        <v>1135</v>
      </c>
      <c r="K229" s="1" t="s">
        <v>22</v>
      </c>
      <c r="L229" s="1" t="str">
        <f>HYPERLINK("https://files.afu.se/Downloads/Transcripts/Skeptiko%20(Alex%20Tsakiris)/2018 07 10 - skeptiko - Does Consciousness exist    Bernardo Kastrup_sJ9FTkljbUg - transcript (automated).pdf","Transcript Link")</f>
        <v>Transcript Link</v>
      </c>
      <c r="M229" s="2" t="str">
        <f>HYPERLINK("https://files.afu.se/Downloads/Transcripts/Skeptiko%20(Alex%20Tsakiris)/2018 07 10 - skeptiko - Does Consciousness exist    Bernardo Kastrup_sJ9FTkljbUg - transcript (automated).pdf","Transcript Link")</f>
        <v>Transcript Link</v>
      </c>
    </row>
    <row r="230" ht="285" spans="1:13">
      <c r="A230" s="1" t="s">
        <v>1136</v>
      </c>
      <c r="B230" s="1" t="s">
        <v>13</v>
      </c>
      <c r="C230" s="4" t="s">
        <v>1137</v>
      </c>
      <c r="D230" s="1" t="s">
        <v>1138</v>
      </c>
      <c r="E230" s="1" t="s">
        <v>1139</v>
      </c>
      <c r="F230" s="4" t="s">
        <v>17</v>
      </c>
      <c r="G230" s="1" t="s">
        <v>18</v>
      </c>
      <c r="H230" s="1" t="s">
        <v>19</v>
      </c>
      <c r="I230" s="1" t="s">
        <v>20</v>
      </c>
      <c r="J230" s="1" t="s">
        <v>1140</v>
      </c>
      <c r="K230" s="1" t="s">
        <v>22</v>
      </c>
      <c r="L230" s="1" t="str">
        <f>HYPERLINK("https://files.afu.se/Downloads/Transcripts/Skeptiko%20(Alex%20Tsakiris)/2018 07 01 - skeptiko - Michael Shermer caught misrepresenting NDE research_8-gR1JIV6Wk - transcript (automated).pdf","Transcript Link")</f>
        <v>Transcript Link</v>
      </c>
      <c r="M230" s="2" t="str">
        <f>HYPERLINK("https://files.afu.se/Downloads/Transcripts/Skeptiko%20(Alex%20Tsakiris)/2018 07 01 - skeptiko - Michael Shermer caught misrepresenting NDE research_8-gR1JIV6Wk - transcript (automated).pdf","Transcript Link")</f>
        <v>Transcript Link</v>
      </c>
    </row>
    <row r="231" ht="285" spans="1:13">
      <c r="A231" s="1" t="s">
        <v>1136</v>
      </c>
      <c r="B231" s="1" t="s">
        <v>13</v>
      </c>
      <c r="C231" s="4" t="s">
        <v>1141</v>
      </c>
      <c r="D231" s="1" t="s">
        <v>1142</v>
      </c>
      <c r="E231" s="1" t="s">
        <v>1143</v>
      </c>
      <c r="F231" s="4" t="s">
        <v>17</v>
      </c>
      <c r="G231" s="1" t="s">
        <v>18</v>
      </c>
      <c r="H231" s="1" t="s">
        <v>19</v>
      </c>
      <c r="I231" s="1" t="s">
        <v>20</v>
      </c>
      <c r="J231" s="1" t="s">
        <v>1144</v>
      </c>
      <c r="K231" s="1" t="s">
        <v>22</v>
      </c>
      <c r="L231" s="1" t="str">
        <f>HYPERLINK("https://files.afu.se/Downloads/Transcripts/Skeptiko%20(Alex%20Tsakiris)/2018 07 01 - skeptiko - Why Michael Shermer ignored NDE research_i6GlhQK8HQc - transcript (automated).pdf","Transcript Link")</f>
        <v>Transcript Link</v>
      </c>
      <c r="M231" s="2" t="str">
        <f>HYPERLINK("https://files.afu.se/Downloads/Transcripts/Skeptiko%20(Alex%20Tsakiris)/2018 07 01 - skeptiko - Why Michael Shermer ignored NDE research_i6GlhQK8HQc - transcript (automated).pdf","Transcript Link")</f>
        <v>Transcript Link</v>
      </c>
    </row>
    <row r="232" ht="285" spans="1:13">
      <c r="A232" s="1" t="s">
        <v>1136</v>
      </c>
      <c r="B232" s="1" t="s">
        <v>13</v>
      </c>
      <c r="C232" s="4" t="s">
        <v>1145</v>
      </c>
      <c r="D232" s="1" t="s">
        <v>1146</v>
      </c>
      <c r="E232" s="1" t="s">
        <v>1139</v>
      </c>
      <c r="F232" s="4" t="s">
        <v>17</v>
      </c>
      <c r="G232" s="1" t="s">
        <v>18</v>
      </c>
      <c r="H232" s="1" t="s">
        <v>19</v>
      </c>
      <c r="I232" s="1" t="s">
        <v>20</v>
      </c>
      <c r="J232" s="1" t="s">
        <v>1147</v>
      </c>
      <c r="K232" s="1" t="s">
        <v>22</v>
      </c>
      <c r="L232" s="1" t="str">
        <f>HYPERLINK("https://files.afu.se/Downloads/Transcripts/Skeptiko%20(Alex%20Tsakiris)/2018 07 01 - skeptiko - NDE Peer Review is a Red Herring   Michael Shermer_GLrq-8ub2Y4 - transcript (automated).pdf","Transcript Link")</f>
        <v>Transcript Link</v>
      </c>
      <c r="M232" s="2" t="str">
        <f>HYPERLINK("https://files.afu.se/Downloads/Transcripts/Skeptiko%20(Alex%20Tsakiris)/2018 07 01 - skeptiko - NDE Peer Review is a Red Herring   Michael Shermer_GLrq-8ub2Y4 - transcript (automated).pdf","Transcript Link")</f>
        <v>Transcript Link</v>
      </c>
    </row>
    <row r="233" ht="240" spans="1:13">
      <c r="A233" s="1" t="s">
        <v>1148</v>
      </c>
      <c r="B233" s="1" t="s">
        <v>13</v>
      </c>
      <c r="C233" s="4" t="s">
        <v>1149</v>
      </c>
      <c r="D233" s="1" t="s">
        <v>1150</v>
      </c>
      <c r="E233" s="1" t="s">
        <v>1151</v>
      </c>
      <c r="F233" s="4" t="s">
        <v>17</v>
      </c>
      <c r="G233" s="1" t="s">
        <v>18</v>
      </c>
      <c r="H233" s="1" t="s">
        <v>19</v>
      </c>
      <c r="I233" s="1" t="s">
        <v>20</v>
      </c>
      <c r="J233" s="1" t="s">
        <v>1152</v>
      </c>
      <c r="K233" s="1" t="s">
        <v>22</v>
      </c>
      <c r="L233" s="1" t="str">
        <f>HYPERLINK("https://files.afu.se/Downloads/Transcripts/Skeptiko%20(Alex%20Tsakiris)/2018 06 26 - skeptiko - Dr. Jack Hunter,  Anthropology, Animism, Panpsychism and What's Next 383 _F58IvrQryfI - transcript (automated).pdf","Transcript Link")</f>
        <v>Transcript Link</v>
      </c>
      <c r="M233" s="2" t="str">
        <f>HYPERLINK("https://files.afu.se/Downloads/Transcripts/Skeptiko%20(Alex%20Tsakiris)/2018 06 26 - skeptiko - Dr. Jack Hunter,  Anthropology, Animism, Panpsychism and What's Next 383 _F58IvrQryfI - transcript (automated).pdf","Transcript Link")</f>
        <v>Transcript Link</v>
      </c>
    </row>
    <row r="234" ht="225" spans="1:13">
      <c r="A234" s="1" t="s">
        <v>1153</v>
      </c>
      <c r="B234" s="1" t="s">
        <v>13</v>
      </c>
      <c r="C234" s="4" t="s">
        <v>1154</v>
      </c>
      <c r="D234" s="1" t="s">
        <v>1155</v>
      </c>
      <c r="E234" s="1" t="s">
        <v>1156</v>
      </c>
      <c r="F234" s="4" t="s">
        <v>17</v>
      </c>
      <c r="G234" s="1" t="s">
        <v>18</v>
      </c>
      <c r="H234" s="1" t="s">
        <v>19</v>
      </c>
      <c r="I234" s="1" t="s">
        <v>20</v>
      </c>
      <c r="J234" s="1" t="s">
        <v>1157</v>
      </c>
      <c r="K234" s="1" t="s">
        <v>22</v>
      </c>
      <c r="L234" s="1" t="str">
        <f>HYPERLINK("https://files.afu.se/Downloads/Transcripts/Skeptiko%20(Alex%20Tsakiris)/2018 06 12 - skeptiko - Dr. Mariana Caplan — Does Yoga Work   382 _6UjqxCB0m1U - transcript (automated).pdf","Transcript Link")</f>
        <v>Transcript Link</v>
      </c>
      <c r="M234" s="2" t="str">
        <f>HYPERLINK("https://files.afu.se/Downloads/Transcripts/Skeptiko%20(Alex%20Tsakiris)/2018 06 12 - skeptiko - Dr. Mariana Caplan — Does Yoga Work   382 _6UjqxCB0m1U - transcript (automated).pdf","Transcript Link")</f>
        <v>Transcript Link</v>
      </c>
    </row>
    <row r="235" ht="270" spans="1:13">
      <c r="A235" s="1" t="s">
        <v>1158</v>
      </c>
      <c r="B235" s="1" t="s">
        <v>13</v>
      </c>
      <c r="C235" s="4" t="s">
        <v>1159</v>
      </c>
      <c r="D235" s="1" t="s">
        <v>1160</v>
      </c>
      <c r="E235" s="1" t="s">
        <v>1161</v>
      </c>
      <c r="F235" s="4" t="s">
        <v>17</v>
      </c>
      <c r="G235" s="1" t="s">
        <v>18</v>
      </c>
      <c r="H235" s="1" t="s">
        <v>19</v>
      </c>
      <c r="I235" s="1" t="s">
        <v>20</v>
      </c>
      <c r="J235" s="1" t="s">
        <v>1162</v>
      </c>
      <c r="K235" s="1" t="s">
        <v>22</v>
      </c>
      <c r="L235" s="1" t="str">
        <f>HYPERLINK("https://files.afu.se/Downloads/Transcripts/Skeptiko%20(Alex%20Tsakiris)/2018 05 29 - skeptiko - Chris Knowles of Secret Sun on the Met Gala Psyop  381 _HyFoeiFSI7M - transcript (automated).pdf","Transcript Link")</f>
        <v>Transcript Link</v>
      </c>
      <c r="M235" s="2" t="str">
        <f>HYPERLINK("https://files.afu.se/Downloads/Transcripts/Skeptiko%20(Alex%20Tsakiris)/2018 05 29 - skeptiko - Chris Knowles of Secret Sun on the Met Gala Psyop  381 _HyFoeiFSI7M - transcript (automated).pdf","Transcript Link")</f>
        <v>Transcript Link</v>
      </c>
    </row>
    <row r="236" ht="285" spans="1:13">
      <c r="A236" s="1" t="s">
        <v>1163</v>
      </c>
      <c r="B236" s="1" t="s">
        <v>13</v>
      </c>
      <c r="C236" s="4" t="s">
        <v>1164</v>
      </c>
      <c r="D236" s="1" t="s">
        <v>1165</v>
      </c>
      <c r="E236" s="1" t="s">
        <v>1166</v>
      </c>
      <c r="F236" s="4" t="s">
        <v>17</v>
      </c>
      <c r="G236" s="1" t="s">
        <v>18</v>
      </c>
      <c r="H236" s="1" t="s">
        <v>19</v>
      </c>
      <c r="I236" s="1" t="s">
        <v>20</v>
      </c>
      <c r="J236" s="1" t="s">
        <v>1167</v>
      </c>
      <c r="K236" s="1" t="s">
        <v>22</v>
      </c>
      <c r="L236" s="1" t="str">
        <f>HYPERLINK("https://files.afu.se/Downloads/Transcripts/Skeptiko%20(Alex%20Tsakiris)/2018 05 15 - skeptiko - Phillip J. Watt, Backdoor Materialism, Tony Robbins and Chaos Magic  380 __Uayte93sSA - transcript (automated).pdf","Transcript Link")</f>
        <v>Transcript Link</v>
      </c>
      <c r="M236" s="2" t="str">
        <f>HYPERLINK("https://files.afu.se/Downloads/Transcripts/Skeptiko%20(Alex%20Tsakiris)/2018 05 15 - skeptiko - Phillip J. Watt, Backdoor Materialism, Tony Robbins and Chaos Magic  380 __Uayte93sSA - transcript (automated).pdf","Transcript Link")</f>
        <v>Transcript Link</v>
      </c>
    </row>
    <row r="237" ht="285" spans="1:13">
      <c r="A237" s="1" t="s">
        <v>1168</v>
      </c>
      <c r="B237" s="1" t="s">
        <v>13</v>
      </c>
      <c r="C237" s="4" t="s">
        <v>1169</v>
      </c>
      <c r="D237" s="1" t="s">
        <v>1170</v>
      </c>
      <c r="E237" s="1" t="s">
        <v>1171</v>
      </c>
      <c r="F237" s="4" t="s">
        <v>17</v>
      </c>
      <c r="G237" s="1" t="s">
        <v>18</v>
      </c>
      <c r="H237" s="1" t="s">
        <v>19</v>
      </c>
      <c r="I237" s="1" t="s">
        <v>20</v>
      </c>
      <c r="J237" s="1" t="s">
        <v>1172</v>
      </c>
      <c r="K237" s="1" t="s">
        <v>22</v>
      </c>
      <c r="L237" s="1" t="str">
        <f>HYPERLINK("https://files.afu.se/Downloads/Transcripts/Skeptiko%20(Alex%20Tsakiris)/2018 05 07 - skeptiko - Dr. Michael Shermer on Near-Death Experience Science  379 _W9JlW5hIWL8 - transcript (automated).pdf","Transcript Link")</f>
        <v>Transcript Link</v>
      </c>
      <c r="M237" s="2" t="str">
        <f>HYPERLINK("https://files.afu.se/Downloads/Transcripts/Skeptiko%20(Alex%20Tsakiris)/2018 05 07 - skeptiko - Dr. Michael Shermer on Near-Death Experience Science  379 _W9JlW5hIWL8 - transcript (automated).pdf","Transcript Link")</f>
        <v>Transcript Link</v>
      </c>
    </row>
    <row r="238" ht="300" spans="1:13">
      <c r="A238" s="1" t="s">
        <v>1173</v>
      </c>
      <c r="B238" s="1" t="s">
        <v>13</v>
      </c>
      <c r="C238" s="4" t="s">
        <v>1174</v>
      </c>
      <c r="D238" s="1" t="s">
        <v>1175</v>
      </c>
      <c r="E238" s="1" t="s">
        <v>1176</v>
      </c>
      <c r="F238" s="4" t="s">
        <v>17</v>
      </c>
      <c r="G238" s="1" t="s">
        <v>18</v>
      </c>
      <c r="H238" s="1" t="s">
        <v>19</v>
      </c>
      <c r="I238" s="1" t="s">
        <v>20</v>
      </c>
      <c r="J238" s="1" t="s">
        <v>1177</v>
      </c>
      <c r="K238" s="1" t="s">
        <v>22</v>
      </c>
      <c r="L238" s="1" t="str">
        <f>HYPERLINK("https://files.afu.se/Downloads/Transcripts/Skeptiko%20(Alex%20Tsakiris)/2018 04 27 - skeptiko - Dr. John Alexander, Warrior Monk -- Reality Denied  373 _eJrnFBjrh74 - transcript (automated).pdf","Transcript Link")</f>
        <v>Transcript Link</v>
      </c>
      <c r="M238" s="2" t="str">
        <f>HYPERLINK("https://files.afu.se/Downloads/Transcripts/Skeptiko%20(Alex%20Tsakiris)/2018 04 27 - skeptiko - Dr. John Alexander, Warrior Monk -- Reality Denied  373 _eJrnFBjrh74 - transcript (automated).pdf","Transcript Link")</f>
        <v>Transcript Link</v>
      </c>
    </row>
    <row r="239" ht="285" spans="1:13">
      <c r="A239" s="1" t="s">
        <v>1178</v>
      </c>
      <c r="B239" s="1" t="s">
        <v>13</v>
      </c>
      <c r="C239" s="4" t="s">
        <v>1179</v>
      </c>
      <c r="D239" s="1" t="s">
        <v>1180</v>
      </c>
      <c r="E239" s="1" t="s">
        <v>1181</v>
      </c>
      <c r="F239" s="4" t="s">
        <v>17</v>
      </c>
      <c r="G239" s="1" t="s">
        <v>18</v>
      </c>
      <c r="H239" s="1" t="s">
        <v>19</v>
      </c>
      <c r="I239" s="1" t="s">
        <v>20</v>
      </c>
      <c r="J239" s="1" t="s">
        <v>1182</v>
      </c>
      <c r="K239" s="1" t="s">
        <v>22</v>
      </c>
      <c r="L239" s="1" t="str">
        <f>HYPERLINK("https://files.afu.se/Downloads/Transcripts/Skeptiko%20(Alex%20Tsakiris)/2018 04 18 - skeptiko - Bernardo Kastrup, Mainstreaming Controversial Philosophy of Mind Theories  378 _JqJSEDJRhyY - transcript (automated).pdf","Transcript Link")</f>
        <v>Transcript Link</v>
      </c>
      <c r="M239" s="2" t="str">
        <f>HYPERLINK("https://files.afu.se/Downloads/Transcripts/Skeptiko%20(Alex%20Tsakiris)/2018 04 18 - skeptiko - Bernardo Kastrup, Mainstreaming Controversial Philosophy of Mind Theories  378 _JqJSEDJRhyY - transcript (automated).pdf","Transcript Link")</f>
        <v>Transcript Link</v>
      </c>
    </row>
    <row r="240" ht="300" spans="1:13">
      <c r="A240" s="1" t="s">
        <v>1183</v>
      </c>
      <c r="B240" s="1" t="s">
        <v>13</v>
      </c>
      <c r="C240" s="4" t="s">
        <v>1184</v>
      </c>
      <c r="D240" s="1" t="s">
        <v>1185</v>
      </c>
      <c r="E240" s="1" t="s">
        <v>1186</v>
      </c>
      <c r="F240" s="4" t="s">
        <v>17</v>
      </c>
      <c r="G240" s="1" t="s">
        <v>18</v>
      </c>
      <c r="H240" s="1" t="s">
        <v>19</v>
      </c>
      <c r="I240" s="1" t="s">
        <v>20</v>
      </c>
      <c r="J240" s="1" t="s">
        <v>1187</v>
      </c>
      <c r="K240" s="1" t="s">
        <v>22</v>
      </c>
      <c r="L240" s="1" t="str">
        <f>HYPERLINK("https://files.afu.se/Downloads/Transcripts/Skeptiko%20(Alex%20Tsakiris)/2018 04 03 - skeptiko - Dr. Dean Radin Brings Real Magic to the Psi Lab  377 _m5JgABdDCN8 - transcript (automated).pdf","Transcript Link")</f>
        <v>Transcript Link</v>
      </c>
      <c r="M240" s="2" t="str">
        <f>HYPERLINK("https://files.afu.se/Downloads/Transcripts/Skeptiko%20(Alex%20Tsakiris)/2018 04 03 - skeptiko - Dr. Dean Radin Brings Real Magic to the Psi Lab  377 _m5JgABdDCN8 - transcript (automated).pdf","Transcript Link")</f>
        <v>Transcript Link</v>
      </c>
    </row>
    <row r="241" ht="285" spans="1:13">
      <c r="A241" s="1" t="s">
        <v>1188</v>
      </c>
      <c r="B241" s="1" t="s">
        <v>13</v>
      </c>
      <c r="C241" s="4" t="s">
        <v>1189</v>
      </c>
      <c r="D241" s="1" t="s">
        <v>1190</v>
      </c>
      <c r="E241" s="1" t="s">
        <v>1191</v>
      </c>
      <c r="F241" s="4" t="s">
        <v>17</v>
      </c>
      <c r="G241" s="1" t="s">
        <v>18</v>
      </c>
      <c r="H241" s="1" t="s">
        <v>19</v>
      </c>
      <c r="I241" s="1" t="s">
        <v>20</v>
      </c>
      <c r="J241" s="1" t="s">
        <v>1192</v>
      </c>
      <c r="K241" s="1" t="s">
        <v>22</v>
      </c>
      <c r="L241" s="1" t="str">
        <f>HYPERLINK("https://files.afu.se/Downloads/Transcripts/Skeptiko%20(Alex%20Tsakiris)/2018 03 27 - skeptiko - Dr. Rupert Sheldrake Brings Science to Spiritual Practices  376 _hVCTz1TcZWo - transcript (automated).pdf","Transcript Link")</f>
        <v>Transcript Link</v>
      </c>
      <c r="M241" s="2" t="str">
        <f>HYPERLINK("https://files.afu.se/Downloads/Transcripts/Skeptiko%20(Alex%20Tsakiris)/2018 03 27 - skeptiko - Dr. Rupert Sheldrake Brings Science to Spiritual Practices  376 _hVCTz1TcZWo - transcript (automated).pdf","Transcript Link")</f>
        <v>Transcript Link</v>
      </c>
    </row>
    <row r="242" ht="285" spans="1:13">
      <c r="A242" s="1" t="s">
        <v>1193</v>
      </c>
      <c r="B242" s="1" t="s">
        <v>13</v>
      </c>
      <c r="C242" s="4" t="s">
        <v>1194</v>
      </c>
      <c r="D242" s="1" t="s">
        <v>1195</v>
      </c>
      <c r="E242" s="1" t="s">
        <v>1196</v>
      </c>
      <c r="F242" s="4" t="s">
        <v>17</v>
      </c>
      <c r="G242" s="1" t="s">
        <v>18</v>
      </c>
      <c r="H242" s="1" t="s">
        <v>19</v>
      </c>
      <c r="I242" s="1" t="s">
        <v>20</v>
      </c>
      <c r="J242" s="1" t="s">
        <v>1197</v>
      </c>
      <c r="K242" s="1" t="s">
        <v>22</v>
      </c>
      <c r="L242" s="1" t="str">
        <f>HYPERLINK("https://files.afu.se/Downloads/Transcripts/Skeptiko%20(Alex%20Tsakiris)/2018 03 13 - skeptiko - Meryl and Beau From Campfire Sht Show  375 _8iP17QolISA - transcript (automated).pdf","Transcript Link")</f>
        <v>Transcript Link</v>
      </c>
      <c r="M242" s="2" t="str">
        <f>HYPERLINK("https://files.afu.se/Downloads/Transcripts/Skeptiko%20(Alex%20Tsakiris)/2018 03 13 - skeptiko - Meryl and Beau From Campfire Sht Show  375 _8iP17QolISA - transcript (automated).pdf","Transcript Link")</f>
        <v>Transcript Link</v>
      </c>
    </row>
    <row r="243" ht="300" spans="1:13">
      <c r="A243" s="1" t="s">
        <v>1198</v>
      </c>
      <c r="B243" s="1" t="s">
        <v>13</v>
      </c>
      <c r="C243" s="4" t="s">
        <v>1199</v>
      </c>
      <c r="D243" s="1" t="s">
        <v>1200</v>
      </c>
      <c r="E243" s="1" t="s">
        <v>1201</v>
      </c>
      <c r="F243" s="4" t="s">
        <v>17</v>
      </c>
      <c r="G243" s="1" t="s">
        <v>18</v>
      </c>
      <c r="H243" s="1" t="s">
        <v>19</v>
      </c>
      <c r="I243" s="1" t="s">
        <v>20</v>
      </c>
      <c r="J243" s="1" t="s">
        <v>1202</v>
      </c>
      <c r="K243" s="1" t="s">
        <v>22</v>
      </c>
      <c r="L243" s="1" t="str">
        <f>HYPERLINK("https://files.afu.se/Downloads/Transcripts/Skeptiko%20(Alex%20Tsakiris)/2018 03 06 - skeptiko - Dr. Penny Sartori, Are NDEs All Light and Love   374 _GNPdO1l2gHs - transcript (automated).pdf","Transcript Link")</f>
        <v>Transcript Link</v>
      </c>
      <c r="M243" s="2" t="str">
        <f>HYPERLINK("https://files.afu.se/Downloads/Transcripts/Skeptiko%20(Alex%20Tsakiris)/2018 03 06 - skeptiko - Dr. Penny Sartori, Are NDEs All Light and Love   374 _GNPdO1l2gHs - transcript (automated).pdf","Transcript Link")</f>
        <v>Transcript Link</v>
      </c>
    </row>
    <row r="244" ht="315" spans="1:13">
      <c r="A244" s="1" t="s">
        <v>1203</v>
      </c>
      <c r="B244" s="1" t="s">
        <v>13</v>
      </c>
      <c r="C244" s="4" t="s">
        <v>1204</v>
      </c>
      <c r="D244" s="1" t="s">
        <v>1205</v>
      </c>
      <c r="E244" s="1" t="s">
        <v>1206</v>
      </c>
      <c r="F244" s="4" t="s">
        <v>17</v>
      </c>
      <c r="G244" s="1" t="s">
        <v>18</v>
      </c>
      <c r="H244" s="1" t="s">
        <v>19</v>
      </c>
      <c r="I244" s="1" t="s">
        <v>20</v>
      </c>
      <c r="J244" s="1" t="s">
        <v>1207</v>
      </c>
      <c r="K244" s="1" t="s">
        <v>22</v>
      </c>
      <c r="L244" s="1" t="str">
        <f>HYPERLINK("https://files.afu.se/Downloads/Transcripts/Skeptiko%20(Alex%20Tsakiris)/2018 02 06 - skeptiko - Michael Tsarion on Race, Jordan Peterson, and Why Conspiracy Work is Spiritual Work  372 _seQLqATBuE8 - transcript (automated).pdf","Transcript Link")</f>
        <v>Transcript Link</v>
      </c>
      <c r="M244" s="2" t="str">
        <f>HYPERLINK("https://files.afu.se/Downloads/Transcripts/Skeptiko%20(Alex%20Tsakiris)/2018 02 06 - skeptiko - Michael Tsarion on Race, Jordan Peterson, and Why Conspiracy Work is Spiritual Work  372 _seQLqATBuE8 - transcript (automated).pdf","Transcript Link")</f>
        <v>Transcript Link</v>
      </c>
    </row>
    <row r="245" ht="300" spans="1:13">
      <c r="A245" s="1" t="s">
        <v>1208</v>
      </c>
      <c r="B245" s="1" t="s">
        <v>13</v>
      </c>
      <c r="C245" s="4" t="s">
        <v>1209</v>
      </c>
      <c r="D245" s="1" t="s">
        <v>1210</v>
      </c>
      <c r="E245" s="1" t="s">
        <v>1211</v>
      </c>
      <c r="F245" s="4" t="s">
        <v>17</v>
      </c>
      <c r="G245" s="1" t="s">
        <v>18</v>
      </c>
      <c r="H245" s="1" t="s">
        <v>19</v>
      </c>
      <c r="I245" s="1" t="s">
        <v>20</v>
      </c>
      <c r="J245" s="1" t="s">
        <v>1212</v>
      </c>
      <c r="K245" s="1" t="s">
        <v>22</v>
      </c>
      <c r="L245" s="1" t="str">
        <f>HYPERLINK("https://files.afu.se/Downloads/Transcripts/Skeptiko%20(Alex%20Tsakiris)/2018 01 23 - skeptiko - Dr. Julie Beischel Clearing Up Myths About Mediums  371 _SqN9ECFmcDY - transcript (automated).pdf","Transcript Link")</f>
        <v>Transcript Link</v>
      </c>
      <c r="M245" s="2" t="str">
        <f>HYPERLINK("https://files.afu.se/Downloads/Transcripts/Skeptiko%20(Alex%20Tsakiris)/2018 01 23 - skeptiko - Dr. Julie Beischel Clearing Up Myths About Mediums  371 _SqN9ECFmcDY - transcript (automated).pdf","Transcript Link")</f>
        <v>Transcript Link</v>
      </c>
    </row>
    <row r="246" ht="300" spans="1:13">
      <c r="A246" s="1" t="s">
        <v>1208</v>
      </c>
      <c r="B246" s="1" t="s">
        <v>13</v>
      </c>
      <c r="C246" s="4" t="s">
        <v>1213</v>
      </c>
      <c r="D246" s="1" t="s">
        <v>1214</v>
      </c>
      <c r="E246" s="1" t="s">
        <v>1215</v>
      </c>
      <c r="F246" s="4" t="s">
        <v>17</v>
      </c>
      <c r="G246" s="1" t="s">
        <v>18</v>
      </c>
      <c r="H246" s="1" t="s">
        <v>19</v>
      </c>
      <c r="I246" s="1" t="s">
        <v>20</v>
      </c>
      <c r="J246" s="1" t="s">
        <v>1216</v>
      </c>
      <c r="K246" s="1" t="s">
        <v>22</v>
      </c>
      <c r="L246" s="1" t="str">
        <f>HYPERLINK("https://files.afu.se/Downloads/Transcripts/Skeptiko%20(Alex%20Tsakiris)/2018 01 23 - skeptiko - Gordon White, Will Magic Kill Parapsychology   366 _qFI0a-SLyWc - transcript (automated).pdf","Transcript Link")</f>
        <v>Transcript Link</v>
      </c>
      <c r="M246" s="2" t="str">
        <f>HYPERLINK("https://files.afu.se/Downloads/Transcripts/Skeptiko%20(Alex%20Tsakiris)/2018 01 23 - skeptiko - Gordon White, Will Magic Kill Parapsychology   366 _qFI0a-SLyWc - transcript (automated).pdf","Transcript Link")</f>
        <v>Transcript Link</v>
      </c>
    </row>
    <row r="247" ht="315" spans="1:13">
      <c r="A247" s="1" t="s">
        <v>1217</v>
      </c>
      <c r="B247" s="1" t="s">
        <v>13</v>
      </c>
      <c r="C247" s="4" t="s">
        <v>1218</v>
      </c>
      <c r="D247" s="1" t="s">
        <v>1219</v>
      </c>
      <c r="E247" s="1" t="s">
        <v>1220</v>
      </c>
      <c r="F247" s="4" t="s">
        <v>17</v>
      </c>
      <c r="G247" s="1" t="s">
        <v>18</v>
      </c>
      <c r="H247" s="1" t="s">
        <v>19</v>
      </c>
      <c r="I247" s="1" t="s">
        <v>20</v>
      </c>
      <c r="J247" s="1" t="s">
        <v>1221</v>
      </c>
      <c r="K247" s="1" t="s">
        <v>22</v>
      </c>
      <c r="L247" s="1" t="str">
        <f>HYPERLINK("https://files.afu.se/Downloads/Transcripts/Skeptiko%20(Alex%20Tsakiris)/2018 01 09 - skeptiko - Andrija Puharich and THE NINE_kIQSDrXb3us - transcript (automated).pdf","Transcript Link")</f>
        <v>Transcript Link</v>
      </c>
      <c r="M247" s="2" t="str">
        <f>HYPERLINK("https://files.afu.se/Downloads/Transcripts/Skeptiko%20(Alex%20Tsakiris)/2018 01 09 - skeptiko - Andrija Puharich and THE NINE_kIQSDrXb3us - transcript (automated).pdf","Transcript Link")</f>
        <v>Transcript Link</v>
      </c>
    </row>
    <row r="248" ht="315" spans="1:13">
      <c r="A248" s="1" t="s">
        <v>1217</v>
      </c>
      <c r="B248" s="1" t="s">
        <v>13</v>
      </c>
      <c r="C248" s="4" t="s">
        <v>1222</v>
      </c>
      <c r="D248" s="1" t="s">
        <v>1223</v>
      </c>
      <c r="E248" s="1" t="s">
        <v>1220</v>
      </c>
      <c r="F248" s="4" t="s">
        <v>17</v>
      </c>
      <c r="G248" s="1" t="s">
        <v>18</v>
      </c>
      <c r="H248" s="1" t="s">
        <v>19</v>
      </c>
      <c r="I248" s="1" t="s">
        <v>20</v>
      </c>
      <c r="J248" s="1" t="s">
        <v>1224</v>
      </c>
      <c r="K248" s="1" t="s">
        <v>22</v>
      </c>
      <c r="L248" s="1" t="str">
        <f>HYPERLINK("https://files.afu.se/Downloads/Transcripts/Skeptiko%20(Alex%20Tsakiris)/2018 01 09 - skeptiko - Andrija Puharich brought Uri Geller to the USA_cdd2mjesfCE - transcript (automated).pdf","Transcript Link")</f>
        <v>Transcript Link</v>
      </c>
      <c r="M248" s="2" t="str">
        <f>HYPERLINK("https://files.afu.se/Downloads/Transcripts/Skeptiko%20(Alex%20Tsakiris)/2018 01 09 - skeptiko - Andrija Puharich brought Uri Geller to the USA_cdd2mjesfCE - transcript (automated).pdf","Transcript Link")</f>
        <v>Transcript Link</v>
      </c>
    </row>
    <row r="249" ht="285" spans="1:13">
      <c r="A249" s="1" t="s">
        <v>1225</v>
      </c>
      <c r="B249" s="1" t="s">
        <v>13</v>
      </c>
      <c r="C249" s="4" t="s">
        <v>1226</v>
      </c>
      <c r="D249" s="1" t="s">
        <v>1227</v>
      </c>
      <c r="E249" s="1" t="s">
        <v>1228</v>
      </c>
      <c r="F249" s="4" t="s">
        <v>17</v>
      </c>
      <c r="G249" s="1" t="s">
        <v>18</v>
      </c>
      <c r="H249" s="1" t="s">
        <v>19</v>
      </c>
      <c r="I249" s="1" t="s">
        <v>20</v>
      </c>
      <c r="J249" s="1" t="s">
        <v>1229</v>
      </c>
      <c r="K249" s="1" t="s">
        <v>22</v>
      </c>
      <c r="L249" s="1" t="str">
        <f>HYPERLINK("https://files.afu.se/Downloads/Transcripts/Skeptiko%20(Alex%20Tsakiris)/2018 01 01 - skeptiko - Dr. Jeffrey Kripal -- Liberals are Being Demeaned_UdgnJaSPZ1Y - transcript (automated).pdf","Transcript Link")</f>
        <v>Transcript Link</v>
      </c>
      <c r="M249" s="2" t="str">
        <f>HYPERLINK("https://files.afu.se/Downloads/Transcripts/Skeptiko%20(Alex%20Tsakiris)/2018 01 01 - skeptiko - Dr. Jeffrey Kripal -- Liberals are Being Demeaned_UdgnJaSPZ1Y - transcript (automated).pdf","Transcript Link")</f>
        <v>Transcript Link</v>
      </c>
    </row>
    <row r="250" ht="285" spans="1:13">
      <c r="A250" s="1" t="s">
        <v>1225</v>
      </c>
      <c r="B250" s="1" t="s">
        <v>13</v>
      </c>
      <c r="C250" s="4" t="s">
        <v>1230</v>
      </c>
      <c r="D250" s="1" t="s">
        <v>1231</v>
      </c>
      <c r="E250" s="1" t="s">
        <v>1228</v>
      </c>
      <c r="F250" s="4" t="s">
        <v>17</v>
      </c>
      <c r="G250" s="1" t="s">
        <v>18</v>
      </c>
      <c r="H250" s="1" t="s">
        <v>19</v>
      </c>
      <c r="I250" s="1" t="s">
        <v>20</v>
      </c>
      <c r="J250" s="1" t="s">
        <v>1232</v>
      </c>
      <c r="K250" s="1" t="s">
        <v>22</v>
      </c>
      <c r="L250" s="1" t="str">
        <f>HYPERLINK("https://files.afu.se/Downloads/Transcripts/Skeptiko%20(Alex%20Tsakiris)/2018 01 01 - skeptiko - Dr. Jeffrey Kripal Explores the Erotic in the Mystical &amp; Religious  369 _zGsYu21CaCE - transcript (automated).pdf","Transcript Link")</f>
        <v>Transcript Link</v>
      </c>
      <c r="M250" s="2" t="str">
        <f>HYPERLINK("https://files.afu.se/Downloads/Transcripts/Skeptiko%20(Alex%20Tsakiris)/2018 01 01 - skeptiko - Dr. Jeffrey Kripal Explores the Erotic in the Mystical &amp; Religious  369 _zGsYu21CaCE - transcript (automated).pdf","Transcript Link")</f>
        <v>Transcript Link</v>
      </c>
    </row>
    <row r="251" ht="135" spans="1:13">
      <c r="A251" s="1" t="s">
        <v>1233</v>
      </c>
      <c r="B251" s="1" t="s">
        <v>13</v>
      </c>
      <c r="C251" s="4" t="s">
        <v>1234</v>
      </c>
      <c r="D251" s="1" t="s">
        <v>1235</v>
      </c>
      <c r="E251" s="1" t="s">
        <v>1236</v>
      </c>
      <c r="F251" s="4" t="s">
        <v>17</v>
      </c>
      <c r="G251" s="1" t="s">
        <v>18</v>
      </c>
      <c r="H251" s="1" t="s">
        <v>19</v>
      </c>
      <c r="I251" s="1" t="s">
        <v>20</v>
      </c>
      <c r="J251" s="1" t="s">
        <v>1237</v>
      </c>
      <c r="K251" s="1" t="s">
        <v>22</v>
      </c>
      <c r="L251" s="1" t="str">
        <f>HYPERLINK("https://files.afu.se/Downloads/Transcripts/Skeptiko%20(Alex%20Tsakiris)/2017 12 29 - skeptiko - Dr. Jeffrey Kripal -- Spirituality Can Be Immoral_8trks7wBZQ4 - transcript (automated).pdf","Transcript Link")</f>
        <v>Transcript Link</v>
      </c>
      <c r="M251" s="2" t="str">
        <f>HYPERLINK("https://files.afu.se/Downloads/Transcripts/Skeptiko%20(Alex%20Tsakiris)/2017 12 29 - skeptiko - Dr. Jeffrey Kripal -- Spirituality Can Be Immoral_8trks7wBZQ4 - transcript (automated).pdf","Transcript Link")</f>
        <v>Transcript Link</v>
      </c>
    </row>
    <row r="252" ht="285" spans="1:13">
      <c r="A252" s="1" t="s">
        <v>1233</v>
      </c>
      <c r="B252" s="1" t="s">
        <v>13</v>
      </c>
      <c r="C252" s="4" t="s">
        <v>1238</v>
      </c>
      <c r="D252" s="1" t="s">
        <v>1239</v>
      </c>
      <c r="E252" s="1" t="s">
        <v>1228</v>
      </c>
      <c r="F252" s="4" t="s">
        <v>17</v>
      </c>
      <c r="G252" s="1" t="s">
        <v>18</v>
      </c>
      <c r="H252" s="1" t="s">
        <v>19</v>
      </c>
      <c r="I252" s="1" t="s">
        <v>20</v>
      </c>
      <c r="J252" s="1" t="s">
        <v>1240</v>
      </c>
      <c r="K252" s="1" t="s">
        <v>22</v>
      </c>
      <c r="L252" s="1" t="str">
        <f>HYPERLINK("https://files.afu.se/Downloads/Transcripts/Skeptiko%20(Alex%20Tsakiris)/2017 12 29 - skeptiko - Dr. Jeffrey Kripal Dodges Questions about UFOs_bKeddlu9W2U - transcript (automated).pdf","Transcript Link")</f>
        <v>Transcript Link</v>
      </c>
      <c r="M252" s="2" t="str">
        <f>HYPERLINK("https://files.afu.se/Downloads/Transcripts/Skeptiko%20(Alex%20Tsakiris)/2017 12 29 - skeptiko - Dr. Jeffrey Kripal Dodges Questions about UFOs_bKeddlu9W2U - transcript (automated).pdf","Transcript Link")</f>
        <v>Transcript Link</v>
      </c>
    </row>
    <row r="253" ht="225" spans="1:13">
      <c r="A253" s="1" t="s">
        <v>1241</v>
      </c>
      <c r="B253" s="1" t="s">
        <v>13</v>
      </c>
      <c r="C253" s="4" t="s">
        <v>1242</v>
      </c>
      <c r="D253" s="1" t="s">
        <v>1243</v>
      </c>
      <c r="E253" s="1" t="s">
        <v>1244</v>
      </c>
      <c r="F253" s="4" t="s">
        <v>17</v>
      </c>
      <c r="G253" s="1" t="s">
        <v>18</v>
      </c>
      <c r="H253" s="1" t="s">
        <v>19</v>
      </c>
      <c r="I253" s="1" t="s">
        <v>20</v>
      </c>
      <c r="J253" s="1" t="s">
        <v>1245</v>
      </c>
      <c r="K253" s="1" t="s">
        <v>22</v>
      </c>
      <c r="L253" s="1" t="str">
        <f>HYPERLINK("https://files.afu.se/Downloads/Transcripts/Skeptiko%20(Alex%20Tsakiris)/2017 12 12 - skeptiko - Finnish Mystic’s Visions of Afterlife Match NDE Research_O6S8RsCzqG0 - transcript (automated).pdf","Transcript Link")</f>
        <v>Transcript Link</v>
      </c>
      <c r="M253" s="2" t="str">
        <f>HYPERLINK("https://files.afu.se/Downloads/Transcripts/Skeptiko%20(Alex%20Tsakiris)/2017 12 12 - skeptiko - Finnish Mystic’s Visions of Afterlife Match NDE Research_O6S8RsCzqG0 - transcript (automated).pdf","Transcript Link")</f>
        <v>Transcript Link</v>
      </c>
    </row>
    <row r="254" ht="255" spans="1:13">
      <c r="A254" s="1" t="s">
        <v>1246</v>
      </c>
      <c r="B254" s="1" t="s">
        <v>13</v>
      </c>
      <c r="C254" s="4" t="s">
        <v>1247</v>
      </c>
      <c r="D254" s="1" t="s">
        <v>1248</v>
      </c>
      <c r="E254" s="1" t="s">
        <v>1249</v>
      </c>
      <c r="F254" s="4" t="s">
        <v>17</v>
      </c>
      <c r="G254" s="1" t="s">
        <v>18</v>
      </c>
      <c r="H254" s="1" t="s">
        <v>19</v>
      </c>
      <c r="I254" s="1" t="s">
        <v>20</v>
      </c>
      <c r="J254" s="1" t="s">
        <v>1250</v>
      </c>
      <c r="K254" s="1" t="s">
        <v>22</v>
      </c>
      <c r="L254" s="1" t="str">
        <f>HYPERLINK("https://files.afu.se/Downloads/Transcripts/Skeptiko%20(Alex%20Tsakiris)/2017 11 28 - skeptiko - Stanton Friedman on whether Tom Delonge's UFO disclosure is fake_JHktyOIAieo - transcript (automated).pdf","Transcript Link")</f>
        <v>Transcript Link</v>
      </c>
      <c r="M254" s="2" t="str">
        <f>HYPERLINK("https://files.afu.se/Downloads/Transcripts/Skeptiko%20(Alex%20Tsakiris)/2017 11 28 - skeptiko - Stanton Friedman on whether Tom Delonge's UFO disclosure is fake_JHktyOIAieo - transcript (automated).pdf","Transcript Link")</f>
        <v>Transcript Link</v>
      </c>
    </row>
    <row r="255" ht="210" spans="1:13">
      <c r="A255" s="1" t="s">
        <v>1246</v>
      </c>
      <c r="B255" s="1" t="s">
        <v>13</v>
      </c>
      <c r="C255" s="4" t="s">
        <v>1251</v>
      </c>
      <c r="D255" s="1" t="s">
        <v>1252</v>
      </c>
      <c r="E255" s="1" t="s">
        <v>1253</v>
      </c>
      <c r="F255" s="4" t="s">
        <v>17</v>
      </c>
      <c r="G255" s="1" t="s">
        <v>18</v>
      </c>
      <c r="H255" s="1" t="s">
        <v>19</v>
      </c>
      <c r="I255" s="1" t="s">
        <v>20</v>
      </c>
      <c r="J255" s="1" t="s">
        <v>1254</v>
      </c>
      <c r="K255" s="1" t="s">
        <v>22</v>
      </c>
      <c r="L255" s="1" t="str">
        <f>HYPERLINK("https://files.afu.se/Downloads/Transcripts/Skeptiko%20(Alex%20Tsakiris)/2017 11 28 - skeptiko - Stanton Friedman on Jacques Vallee and alien consciousness technology_Am7t_E99BbA - transcript (automated).pdf","Transcript Link")</f>
        <v>Transcript Link</v>
      </c>
      <c r="M255" s="2" t="str">
        <f>HYPERLINK("https://files.afu.se/Downloads/Transcripts/Skeptiko%20(Alex%20Tsakiris)/2017 11 28 - skeptiko - Stanton Friedman on Jacques Vallee and alien consciousness technology_Am7t_E99BbA - transcript (automated).pdf","Transcript Link")</f>
        <v>Transcript Link</v>
      </c>
    </row>
    <row r="256" ht="255" spans="1:13">
      <c r="A256" s="1" t="s">
        <v>1246</v>
      </c>
      <c r="B256" s="1" t="s">
        <v>13</v>
      </c>
      <c r="C256" s="4" t="s">
        <v>1255</v>
      </c>
      <c r="D256" s="1" t="s">
        <v>1256</v>
      </c>
      <c r="E256" s="1" t="s">
        <v>1249</v>
      </c>
      <c r="F256" s="4" t="s">
        <v>17</v>
      </c>
      <c r="G256" s="1" t="s">
        <v>18</v>
      </c>
      <c r="H256" s="1" t="s">
        <v>19</v>
      </c>
      <c r="I256" s="1" t="s">
        <v>20</v>
      </c>
      <c r="J256" s="1" t="s">
        <v>1257</v>
      </c>
      <c r="K256" s="1" t="s">
        <v>22</v>
      </c>
      <c r="L256" s="1" t="str">
        <f>HYPERLINK("https://files.afu.se/Downloads/Transcripts/Skeptiko%20(Alex%20Tsakiris)/2017 11 28 - skeptiko - Friedman vs. Vallee  Nuts and bolts UFO sightings or consciousness stuff _I-VfsVj-eCE - transcript (automated).pdf","Transcript Link")</f>
        <v>Transcript Link</v>
      </c>
      <c r="M256" s="2" t="str">
        <f>HYPERLINK("https://files.afu.se/Downloads/Transcripts/Skeptiko%20(Alex%20Tsakiris)/2017 11 28 - skeptiko - Friedman vs. Vallee  Nuts and bolts UFO sightings or consciousness stuff _I-VfsVj-eCE - transcript (automated).pdf","Transcript Link")</f>
        <v>Transcript Link</v>
      </c>
    </row>
    <row r="257" ht="330" spans="1:13">
      <c r="A257" s="1" t="s">
        <v>1258</v>
      </c>
      <c r="B257" s="1" t="s">
        <v>13</v>
      </c>
      <c r="C257" s="4" t="s">
        <v>1259</v>
      </c>
      <c r="D257" s="1" t="s">
        <v>1260</v>
      </c>
      <c r="E257" s="1" t="s">
        <v>1261</v>
      </c>
      <c r="F257" s="4" t="s">
        <v>17</v>
      </c>
      <c r="G257" s="1" t="s">
        <v>18</v>
      </c>
      <c r="H257" s="1" t="s">
        <v>19</v>
      </c>
      <c r="I257" s="1" t="s">
        <v>20</v>
      </c>
      <c r="J257" s="1" t="s">
        <v>1262</v>
      </c>
      <c r="K257" s="1" t="s">
        <v>22</v>
      </c>
      <c r="L257" s="1" t="str">
        <f>HYPERLINK("https://files.afu.se/Downloads/Transcripts/Skeptiko%20(Alex%20Tsakiris)/2017 10 25 - skeptiko - Joseph Atwill, Why is the Deep State Interested in Psychedelics   364 _XX8RqBeR9GY - transcript (automated).pdf","Transcript Link")</f>
        <v>Transcript Link</v>
      </c>
      <c r="M257" s="2" t="str">
        <f>HYPERLINK("https://files.afu.se/Downloads/Transcripts/Skeptiko%20(Alex%20Tsakiris)/2017 10 25 - skeptiko - Joseph Atwill, Why is the Deep State Interested in Psychedelics   364 _XX8RqBeR9GY - transcript (automated).pdf","Transcript Link")</f>
        <v>Transcript Link</v>
      </c>
    </row>
    <row r="258" ht="330" spans="1:13">
      <c r="A258" s="1" t="s">
        <v>1263</v>
      </c>
      <c r="B258" s="1" t="s">
        <v>13</v>
      </c>
      <c r="C258" s="4" t="s">
        <v>1264</v>
      </c>
      <c r="D258" s="1" t="s">
        <v>1265</v>
      </c>
      <c r="E258" s="1" t="s">
        <v>1266</v>
      </c>
      <c r="F258" s="4" t="s">
        <v>17</v>
      </c>
      <c r="G258" s="1" t="s">
        <v>18</v>
      </c>
      <c r="H258" s="1" t="s">
        <v>19</v>
      </c>
      <c r="I258" s="1" t="s">
        <v>20</v>
      </c>
      <c r="J258" s="1" t="s">
        <v>1267</v>
      </c>
      <c r="K258" s="1" t="s">
        <v>22</v>
      </c>
      <c r="L258" s="1" t="str">
        <f>HYPERLINK("https://files.afu.se/Downloads/Transcripts/Skeptiko%20(Alex%20Tsakiris)/2017 10 05 - skeptiko - Brian Dunning, Is the “Skeptical Thing” Over   363 _z0F7J8v12Do - transcript (automated).pdf","Transcript Link")</f>
        <v>Transcript Link</v>
      </c>
      <c r="M258" s="2" t="str">
        <f>HYPERLINK("https://files.afu.se/Downloads/Transcripts/Skeptiko%20(Alex%20Tsakiris)/2017 10 05 - skeptiko - Brian Dunning, Is the “Skeptical Thing” Over   363 _z0F7J8v12Do - transcript (automated).pdf","Transcript Link")</f>
        <v>Transcript Link</v>
      </c>
    </row>
    <row r="259" ht="330" spans="1:13">
      <c r="A259" s="1" t="s">
        <v>1268</v>
      </c>
      <c r="B259" s="1" t="s">
        <v>13</v>
      </c>
      <c r="C259" s="4" t="s">
        <v>1269</v>
      </c>
      <c r="D259" s="1" t="s">
        <v>1270</v>
      </c>
      <c r="E259" s="1" t="s">
        <v>1271</v>
      </c>
      <c r="F259" s="4" t="s">
        <v>17</v>
      </c>
      <c r="G259" s="1" t="s">
        <v>18</v>
      </c>
      <c r="H259" s="1" t="s">
        <v>19</v>
      </c>
      <c r="I259" s="1" t="s">
        <v>20</v>
      </c>
      <c r="J259" s="1" t="s">
        <v>1272</v>
      </c>
      <c r="K259" s="1" t="s">
        <v>22</v>
      </c>
      <c r="L259" s="1" t="str">
        <f>HYPERLINK("https://files.afu.se/Downloads/Transcripts/Skeptiko%20(Alex%20Tsakiris)/2017 09 21 - skeptiko - Cody Noconi, Can Entheogens Lead to Deep Spirituality   360 _bhYEpxCnKJo - transcript (automated).pdf","Transcript Link")</f>
        <v>Transcript Link</v>
      </c>
      <c r="M259" s="2" t="str">
        <f>HYPERLINK("https://files.afu.se/Downloads/Transcripts/Skeptiko%20(Alex%20Tsakiris)/2017 09 21 - skeptiko - Cody Noconi, Can Entheogens Lead to Deep Spirituality   360 _bhYEpxCnKJo - transcript (automated).pdf","Transcript Link")</f>
        <v>Transcript Link</v>
      </c>
    </row>
    <row r="260" ht="330" spans="1:13">
      <c r="A260" s="1" t="s">
        <v>1273</v>
      </c>
      <c r="B260" s="1" t="s">
        <v>13</v>
      </c>
      <c r="C260" s="4" t="s">
        <v>1274</v>
      </c>
      <c r="D260" s="1" t="s">
        <v>1275</v>
      </c>
      <c r="E260" s="1" t="s">
        <v>1276</v>
      </c>
      <c r="F260" s="4" t="s">
        <v>17</v>
      </c>
      <c r="G260" s="1" t="s">
        <v>18</v>
      </c>
      <c r="H260" s="1" t="s">
        <v>19</v>
      </c>
      <c r="I260" s="1" t="s">
        <v>20</v>
      </c>
      <c r="J260" s="1" t="s">
        <v>1277</v>
      </c>
      <c r="K260" s="1" t="s">
        <v>22</v>
      </c>
      <c r="L260" s="1" t="str">
        <f>HYPERLINK("https://files.afu.se/Downloads/Transcripts/Skeptiko%20(Alex%20Tsakiris)/2017 09 14 - skeptiko - Dr. Jacques Vallée’s Diaries Reveal What Most Scientists Still Deny  359 _QhQqundhonk - transcript (automated).pdf","Transcript Link")</f>
        <v>Transcript Link</v>
      </c>
      <c r="M260" s="2" t="str">
        <f>HYPERLINK("https://files.afu.se/Downloads/Transcripts/Skeptiko%20(Alex%20Tsakiris)/2017 09 14 - skeptiko - Dr. Jacques Vallée’s Diaries Reveal What Most Scientists Still Deny  359 _QhQqundhonk - transcript (automated).pdf","Transcript Link")</f>
        <v>Transcript Link</v>
      </c>
    </row>
    <row r="261" ht="330" spans="1:13">
      <c r="A261" s="1" t="s">
        <v>1278</v>
      </c>
      <c r="B261" s="1" t="s">
        <v>13</v>
      </c>
      <c r="C261" s="4" t="s">
        <v>1279</v>
      </c>
      <c r="D261" s="1" t="s">
        <v>1280</v>
      </c>
      <c r="E261" s="1" t="s">
        <v>1281</v>
      </c>
      <c r="F261" s="4" t="s">
        <v>17</v>
      </c>
      <c r="G261" s="1" t="s">
        <v>18</v>
      </c>
      <c r="H261" s="1" t="s">
        <v>19</v>
      </c>
      <c r="I261" s="1" t="s">
        <v>20</v>
      </c>
      <c r="J261" s="1" t="s">
        <v>1282</v>
      </c>
      <c r="K261" s="1" t="s">
        <v>22</v>
      </c>
      <c r="L261" s="1" t="str">
        <f>HYPERLINK("https://files.afu.se/Downloads/Transcripts/Skeptiko%20(Alex%20Tsakiris)/2017 08 25 - skeptiko - Robbie Graham Busts the UFO Paradigm  358 _ms9kuvvCmog - transcript (automated).pdf","Transcript Link")</f>
        <v>Transcript Link</v>
      </c>
      <c r="M261" s="2" t="str">
        <f>HYPERLINK("https://files.afu.se/Downloads/Transcripts/Skeptiko%20(Alex%20Tsakiris)/2017 08 25 - skeptiko - Robbie Graham Busts the UFO Paradigm  358 _ms9kuvvCmog - transcript (automated).pdf","Transcript Link")</f>
        <v>Transcript Link</v>
      </c>
    </row>
    <row r="262" ht="330" spans="1:13">
      <c r="A262" s="1" t="s">
        <v>1283</v>
      </c>
      <c r="B262" s="1" t="s">
        <v>13</v>
      </c>
      <c r="C262" s="4" t="s">
        <v>1284</v>
      </c>
      <c r="D262" s="1" t="s">
        <v>1285</v>
      </c>
      <c r="E262" s="1" t="s">
        <v>1286</v>
      </c>
      <c r="F262" s="4" t="s">
        <v>17</v>
      </c>
      <c r="G262" s="1" t="s">
        <v>18</v>
      </c>
      <c r="H262" s="1" t="s">
        <v>19</v>
      </c>
      <c r="I262" s="1" t="s">
        <v>20</v>
      </c>
      <c r="J262" s="1" t="s">
        <v>1287</v>
      </c>
      <c r="K262" s="1" t="s">
        <v>22</v>
      </c>
      <c r="L262" s="1" t="str">
        <f>HYPERLINK("https://files.afu.se/Downloads/Transcripts/Skeptiko%20(Alex%20Tsakiris)/2017 08 15 - skeptiko - Pizzagate. Plus, Ex-FBI Undercover Agent Bob Hamer  357 _6tNGuEzKhqg - transcript (automated).pdf","Transcript Link")</f>
        <v>Transcript Link</v>
      </c>
      <c r="M262" s="2" t="str">
        <f>HYPERLINK("https://files.afu.se/Downloads/Transcripts/Skeptiko%20(Alex%20Tsakiris)/2017 08 15 - skeptiko - Pizzagate. Plus, Ex-FBI Undercover Agent Bob Hamer  357 _6tNGuEzKhqg - transcript (automated).pdf","Transcript Link")</f>
        <v>Transcript Link</v>
      </c>
    </row>
    <row r="263" ht="315" spans="1:13">
      <c r="A263" s="1" t="s">
        <v>1288</v>
      </c>
      <c r="B263" s="1" t="s">
        <v>13</v>
      </c>
      <c r="C263" s="4" t="s">
        <v>1289</v>
      </c>
      <c r="D263" s="1" t="s">
        <v>1290</v>
      </c>
      <c r="E263" s="1" t="s">
        <v>1291</v>
      </c>
      <c r="F263" s="4" t="s">
        <v>17</v>
      </c>
      <c r="G263" s="1" t="s">
        <v>18</v>
      </c>
      <c r="H263" s="1" t="s">
        <v>19</v>
      </c>
      <c r="I263" s="1" t="s">
        <v>20</v>
      </c>
      <c r="J263" s="1" t="s">
        <v>1292</v>
      </c>
      <c r="K263" s="1" t="s">
        <v>22</v>
      </c>
      <c r="L263" s="1" t="str">
        <f>HYPERLINK("https://files.afu.se/Downloads/Transcripts/Skeptiko%20(Alex%20Tsakiris)/2017 08 04 - skeptiko - David Fitzgerald Spots Christian Myths, Misses Atheist Myths  356 _VRESdV1X3TE - transcript (automated).pdf","Transcript Link")</f>
        <v>Transcript Link</v>
      </c>
      <c r="M263" s="2" t="str">
        <f>HYPERLINK("https://files.afu.se/Downloads/Transcripts/Skeptiko%20(Alex%20Tsakiris)/2017 08 04 - skeptiko - David Fitzgerald Spots Christian Myths, Misses Atheist Myths  356 _VRESdV1X3TE - transcript (automated).pdf","Transcript Link")</f>
        <v>Transcript Link</v>
      </c>
    </row>
    <row r="264" ht="330" spans="1:13">
      <c r="A264" s="1" t="s">
        <v>1293</v>
      </c>
      <c r="B264" s="1" t="s">
        <v>13</v>
      </c>
      <c r="C264" s="4" t="s">
        <v>1294</v>
      </c>
      <c r="D264" s="1" t="s">
        <v>1295</v>
      </c>
      <c r="E264" s="1" t="s">
        <v>1296</v>
      </c>
      <c r="F264" s="4" t="s">
        <v>17</v>
      </c>
      <c r="G264" s="1" t="s">
        <v>18</v>
      </c>
      <c r="H264" s="1" t="s">
        <v>19</v>
      </c>
      <c r="I264" s="1" t="s">
        <v>20</v>
      </c>
      <c r="J264" s="1" t="s">
        <v>1297</v>
      </c>
      <c r="K264" s="1" t="s">
        <v>22</v>
      </c>
      <c r="L264" s="1" t="str">
        <f>HYPERLINK("https://files.afu.se/Downloads/Transcripts/Skeptiko%20(Alex%20Tsakiris)/2017 07 18 - skeptiko - Tim Freke on the Science of Evolving Souls  355 _dWFrbPsebd4 - transcript (automated).pdf","Transcript Link")</f>
        <v>Transcript Link</v>
      </c>
      <c r="M264" s="2" t="str">
        <f>HYPERLINK("https://files.afu.se/Downloads/Transcripts/Skeptiko%20(Alex%20Tsakiris)/2017 07 18 - skeptiko - Tim Freke on the Science of Evolving Souls  355 _dWFrbPsebd4 - transcript (automated).pdf","Transcript Link")</f>
        <v>Transcript Link</v>
      </c>
    </row>
    <row r="265" ht="300" spans="1:13">
      <c r="A265" s="1" t="s">
        <v>1298</v>
      </c>
      <c r="B265" s="1" t="s">
        <v>13</v>
      </c>
      <c r="C265" s="4" t="s">
        <v>1299</v>
      </c>
      <c r="D265" s="1" t="s">
        <v>1300</v>
      </c>
      <c r="E265" s="1" t="s">
        <v>1301</v>
      </c>
      <c r="F265" s="4" t="s">
        <v>17</v>
      </c>
      <c r="G265" s="1" t="s">
        <v>18</v>
      </c>
      <c r="H265" s="1" t="s">
        <v>19</v>
      </c>
      <c r="I265" s="1" t="s">
        <v>20</v>
      </c>
      <c r="J265" s="1" t="s">
        <v>1302</v>
      </c>
      <c r="K265" s="1" t="s">
        <v>22</v>
      </c>
      <c r="L265" s="1" t="str">
        <f>HYPERLINK("https://files.afu.se/Downloads/Transcripts/Skeptiko%20(Alex%20Tsakiris)/2017 07 03 - skeptiko - Joe Atwill Takes on Covert Culture Shapers  354 _lsA4PWsT02Y - transcript (automated).pdf","Transcript Link")</f>
        <v>Transcript Link</v>
      </c>
      <c r="M265" s="2" t="str">
        <f>HYPERLINK("https://files.afu.se/Downloads/Transcripts/Skeptiko%20(Alex%20Tsakiris)/2017 07 03 - skeptiko - Joe Atwill Takes on Covert Culture Shapers  354 _lsA4PWsT02Y - transcript (automated).pdf","Transcript Link")</f>
        <v>Transcript Link</v>
      </c>
    </row>
    <row r="266" ht="330" spans="1:13">
      <c r="A266" s="1" t="s">
        <v>1303</v>
      </c>
      <c r="B266" s="1" t="s">
        <v>13</v>
      </c>
      <c r="C266" s="4" t="s">
        <v>1304</v>
      </c>
      <c r="D266" s="1" t="s">
        <v>1305</v>
      </c>
      <c r="E266" s="1" t="s">
        <v>1306</v>
      </c>
      <c r="F266" s="4" t="s">
        <v>17</v>
      </c>
      <c r="G266" s="1" t="s">
        <v>18</v>
      </c>
      <c r="H266" s="1" t="s">
        <v>19</v>
      </c>
      <c r="I266" s="1" t="s">
        <v>20</v>
      </c>
      <c r="J266" s="1" t="s">
        <v>1307</v>
      </c>
      <c r="K266" s="1" t="s">
        <v>22</v>
      </c>
      <c r="L266" s="1" t="str">
        <f>HYPERLINK("https://files.afu.se/Downloads/Transcripts/Skeptiko%20(Alex%20Tsakiris)/2017 06 21 - skeptiko - Dr. Karen Jaenke, Consciousness Studies and Politics  353 _XOy7C-f1hF4 - transcript (automated).pdf","Transcript Link")</f>
        <v>Transcript Link</v>
      </c>
      <c r="M266" s="2" t="str">
        <f>HYPERLINK("https://files.afu.se/Downloads/Transcripts/Skeptiko%20(Alex%20Tsakiris)/2017 06 21 - skeptiko - Dr. Karen Jaenke, Consciousness Studies and Politics  353 _XOy7C-f1hF4 - transcript (automated).pdf","Transcript Link")</f>
        <v>Transcript Link</v>
      </c>
    </row>
    <row r="267" ht="315" spans="1:13">
      <c r="A267" s="1" t="s">
        <v>1308</v>
      </c>
      <c r="B267" s="1" t="s">
        <v>13</v>
      </c>
      <c r="C267" s="4" t="s">
        <v>1309</v>
      </c>
      <c r="D267" s="1" t="s">
        <v>1310</v>
      </c>
      <c r="E267" s="1" t="s">
        <v>1311</v>
      </c>
      <c r="F267" s="4" t="s">
        <v>17</v>
      </c>
      <c r="G267" s="1" t="s">
        <v>18</v>
      </c>
      <c r="H267" s="1" t="s">
        <v>19</v>
      </c>
      <c r="I267" s="1" t="s">
        <v>20</v>
      </c>
      <c r="J267" s="1" t="s">
        <v>1312</v>
      </c>
      <c r="K267" s="1" t="s">
        <v>22</v>
      </c>
      <c r="L267" s="1" t="str">
        <f>HYPERLINK("https://files.afu.se/Downloads/Transcripts/Skeptiko%20(Alex%20Tsakiris)/2017 06 07 - skeptiko - Jay Dyer, What’s the Endgame for Atheists   352 _UOzudaihRyk - transcript (automated).pdf","Transcript Link")</f>
        <v>Transcript Link</v>
      </c>
      <c r="M267" s="2" t="str">
        <f>HYPERLINK("https://files.afu.se/Downloads/Transcripts/Skeptiko%20(Alex%20Tsakiris)/2017 06 07 - skeptiko - Jay Dyer, What’s the Endgame for Atheists   352 _UOzudaihRyk - transcript (automated).pdf","Transcript Link")</f>
        <v>Transcript Link</v>
      </c>
    </row>
    <row r="268" ht="330" spans="1:13">
      <c r="A268" s="1" t="s">
        <v>1313</v>
      </c>
      <c r="B268" s="1" t="s">
        <v>13</v>
      </c>
      <c r="C268" s="4" t="s">
        <v>1314</v>
      </c>
      <c r="D268" s="1" t="s">
        <v>1315</v>
      </c>
      <c r="E268" s="1" t="s">
        <v>1316</v>
      </c>
      <c r="F268" s="4" t="s">
        <v>17</v>
      </c>
      <c r="G268" s="1" t="s">
        <v>18</v>
      </c>
      <c r="H268" s="1" t="s">
        <v>19</v>
      </c>
      <c r="I268" s="1" t="s">
        <v>20</v>
      </c>
      <c r="J268" s="1" t="s">
        <v>1317</v>
      </c>
      <c r="K268" s="1" t="s">
        <v>22</v>
      </c>
      <c r="L268" s="1" t="str">
        <f>HYPERLINK("https://files.afu.se/Downloads/Transcripts/Skeptiko%20(Alex%20Tsakiris)/2017 05 31 - skeptiko - Dr. Jerry Brown, Academic Rigor to Psychedelic Jesus Theory  351 _KG1Mv550rM8 - transcript (automated).pdf","Transcript Link")</f>
        <v>Transcript Link</v>
      </c>
      <c r="M268" s="2" t="str">
        <f>HYPERLINK("https://files.afu.se/Downloads/Transcripts/Skeptiko%20(Alex%20Tsakiris)/2017 05 31 - skeptiko - Dr. Jerry Brown, Academic Rigor to Psychedelic Jesus Theory  351 _KG1Mv550rM8 - transcript (automated).pdf","Transcript Link")</f>
        <v>Transcript Link</v>
      </c>
    </row>
    <row r="269" ht="330" spans="1:13">
      <c r="A269" s="1" t="s">
        <v>1318</v>
      </c>
      <c r="B269" s="1" t="s">
        <v>13</v>
      </c>
      <c r="C269" s="4" t="s">
        <v>1319</v>
      </c>
      <c r="D269" s="1" t="s">
        <v>1320</v>
      </c>
      <c r="E269" s="1" t="s">
        <v>1321</v>
      </c>
      <c r="F269" s="4" t="s">
        <v>17</v>
      </c>
      <c r="G269" s="1" t="s">
        <v>18</v>
      </c>
      <c r="H269" s="1" t="s">
        <v>19</v>
      </c>
      <c r="I269" s="1" t="s">
        <v>20</v>
      </c>
      <c r="J269" s="1" t="s">
        <v>1322</v>
      </c>
      <c r="K269" s="1" t="s">
        <v>22</v>
      </c>
      <c r="L269" s="1" t="str">
        <f>HYPERLINK("https://files.afu.se/Downloads/Transcripts/Skeptiko%20(Alex%20Tsakiris)/2017 05 24 - skeptiko - Beverly Gilmour, 100s of NDE and a New Insight About Consciousness  350 _5lfGby6ySs8 - transcript (automated).pdf","Transcript Link")</f>
        <v>Transcript Link</v>
      </c>
      <c r="M269" s="2" t="str">
        <f>HYPERLINK("https://files.afu.se/Downloads/Transcripts/Skeptiko%20(Alex%20Tsakiris)/2017 05 24 - skeptiko - Beverly Gilmour, 100s of NDE and a New Insight About Consciousness  350 _5lfGby6ySs8 - transcript (automated).pdf","Transcript Link")</f>
        <v>Transcript Link</v>
      </c>
    </row>
    <row r="270" ht="330" spans="1:13">
      <c r="A270" s="1" t="s">
        <v>1323</v>
      </c>
      <c r="B270" s="1" t="s">
        <v>13</v>
      </c>
      <c r="C270" s="4" t="s">
        <v>1324</v>
      </c>
      <c r="D270" s="1" t="s">
        <v>1325</v>
      </c>
      <c r="E270" s="1" t="s">
        <v>1326</v>
      </c>
      <c r="F270" s="4" t="s">
        <v>17</v>
      </c>
      <c r="G270" s="1" t="s">
        <v>18</v>
      </c>
      <c r="H270" s="1" t="s">
        <v>19</v>
      </c>
      <c r="I270" s="1" t="s">
        <v>20</v>
      </c>
      <c r="J270" s="1" t="s">
        <v>1327</v>
      </c>
      <c r="K270" s="1" t="s">
        <v>22</v>
      </c>
      <c r="L270" s="1" t="str">
        <f>HYPERLINK("https://files.afu.se/Downloads/Transcripts/Skeptiko%20(Alex%20Tsakiris)/2017 05 18 - skeptiko - Dr. Jeffrey Mishlove, The Long-Term Future of Parapsychology  349 _yeIYGINFrHo - transcript (automated).pdf","Transcript Link")</f>
        <v>Transcript Link</v>
      </c>
      <c r="M270" s="2" t="str">
        <f>HYPERLINK("https://files.afu.se/Downloads/Transcripts/Skeptiko%20(Alex%20Tsakiris)/2017 05 18 - skeptiko - Dr. Jeffrey Mishlove, The Long-Term Future of Parapsychology  349 _yeIYGINFrHo - transcript (automated).pdf","Transcript Link")</f>
        <v>Transcript Link</v>
      </c>
    </row>
    <row r="271" ht="330" spans="1:13">
      <c r="A271" s="1" t="s">
        <v>1328</v>
      </c>
      <c r="B271" s="1" t="s">
        <v>13</v>
      </c>
      <c r="C271" s="4" t="s">
        <v>1329</v>
      </c>
      <c r="D271" s="1" t="s">
        <v>1330</v>
      </c>
      <c r="E271" s="1" t="s">
        <v>1331</v>
      </c>
      <c r="F271" s="4" t="s">
        <v>17</v>
      </c>
      <c r="G271" s="1" t="s">
        <v>18</v>
      </c>
      <c r="H271" s="1" t="s">
        <v>19</v>
      </c>
      <c r="I271" s="1" t="s">
        <v>20</v>
      </c>
      <c r="J271" s="1" t="s">
        <v>1332</v>
      </c>
      <c r="K271" s="1" t="s">
        <v>22</v>
      </c>
      <c r="L271" s="1" t="str">
        <f>HYPERLINK("https://files.afu.se/Downloads/Transcripts/Skeptiko%20(Alex%20Tsakiris)/2017 05 17 - skeptiko - Lisa Smartt, Linguist Explores What We Say Nearing Death  348 _ibDWZNoHB9A - transcript (automated).pdf","Transcript Link")</f>
        <v>Transcript Link</v>
      </c>
      <c r="M271" s="2" t="str">
        <f>HYPERLINK("https://files.afu.se/Downloads/Transcripts/Skeptiko%20(Alex%20Tsakiris)/2017 05 17 - skeptiko - Lisa Smartt, Linguist Explores What We Say Nearing Death  348 _ibDWZNoHB9A - transcript (automated).pdf","Transcript Link")</f>
        <v>Transcript Link</v>
      </c>
    </row>
    <row r="272" ht="315" spans="1:13">
      <c r="A272" s="1" t="s">
        <v>1333</v>
      </c>
      <c r="B272" s="1" t="s">
        <v>13</v>
      </c>
      <c r="C272" s="4" t="s">
        <v>1334</v>
      </c>
      <c r="D272" s="1" t="s">
        <v>1335</v>
      </c>
      <c r="E272" s="1" t="s">
        <v>1336</v>
      </c>
      <c r="F272" s="4" t="s">
        <v>17</v>
      </c>
      <c r="G272" s="1" t="s">
        <v>18</v>
      </c>
      <c r="H272" s="1" t="s">
        <v>19</v>
      </c>
      <c r="I272" s="1" t="s">
        <v>20</v>
      </c>
      <c r="J272" s="1" t="s">
        <v>1337</v>
      </c>
      <c r="K272" s="1" t="s">
        <v>22</v>
      </c>
      <c r="L272" s="1" t="str">
        <f>HYPERLINK("https://files.afu.se/Downloads/Transcripts/Skeptiko%20(Alex%20Tsakiris)/2017 05 06 - skeptiko - Emma Restall Orr, It Took a Druid to Demolish Scientific Materialism  346 _En4PYnwF46M - transcript (automated).pdf","Transcript Link")</f>
        <v>Transcript Link</v>
      </c>
      <c r="M272" s="2" t="str">
        <f>HYPERLINK("https://files.afu.se/Downloads/Transcripts/Skeptiko%20(Alex%20Tsakiris)/2017 05 06 - skeptiko - Emma Restall Orr, It Took a Druid to Demolish Scientific Materialism  346 _En4PYnwF46M - transcript (automated).pdf","Transcript Link")</f>
        <v>Transcript Link</v>
      </c>
    </row>
    <row r="273" ht="315" spans="1:13">
      <c r="A273" s="1" t="s">
        <v>1338</v>
      </c>
      <c r="B273" s="1" t="s">
        <v>13</v>
      </c>
      <c r="C273" s="4" t="s">
        <v>1339</v>
      </c>
      <c r="D273" s="1" t="s">
        <v>1340</v>
      </c>
      <c r="E273" s="1" t="s">
        <v>1341</v>
      </c>
      <c r="F273" s="4" t="s">
        <v>17</v>
      </c>
      <c r="G273" s="1" t="s">
        <v>18</v>
      </c>
      <c r="H273" s="1" t="s">
        <v>19</v>
      </c>
      <c r="I273" s="1" t="s">
        <v>20</v>
      </c>
      <c r="J273" s="1" t="s">
        <v>1342</v>
      </c>
      <c r="K273" s="1" t="s">
        <v>22</v>
      </c>
      <c r="L273" s="1" t="str">
        <f>HYPERLINK("https://files.afu.se/Downloads/Transcripts/Skeptiko%20(Alex%20Tsakiris)/2017 05 03 - skeptiko - Joy Lin, From Engineer to Spirit Medium  347 _l81Jn2YPiuU - transcript (automated).pdf","Transcript Link")</f>
        <v>Transcript Link</v>
      </c>
      <c r="M273" s="2" t="str">
        <f>HYPERLINK("https://files.afu.se/Downloads/Transcripts/Skeptiko%20(Alex%20Tsakiris)/2017 05 03 - skeptiko - Joy Lin, From Engineer to Spirit Medium  347 _l81Jn2YPiuU - transcript (automated).pdf","Transcript Link")</f>
        <v>Transcript Link</v>
      </c>
    </row>
    <row r="274" ht="330" spans="1:13">
      <c r="A274" s="1" t="s">
        <v>1343</v>
      </c>
      <c r="B274" s="1" t="s">
        <v>13</v>
      </c>
      <c r="C274" s="4" t="s">
        <v>1344</v>
      </c>
      <c r="D274" s="1" t="s">
        <v>1345</v>
      </c>
      <c r="E274" s="1" t="s">
        <v>1346</v>
      </c>
      <c r="F274" s="4" t="s">
        <v>17</v>
      </c>
      <c r="G274" s="1" t="s">
        <v>18</v>
      </c>
      <c r="H274" s="1" t="s">
        <v>19</v>
      </c>
      <c r="I274" s="1" t="s">
        <v>20</v>
      </c>
      <c r="J274" s="1" t="s">
        <v>1347</v>
      </c>
      <c r="K274" s="1" t="s">
        <v>22</v>
      </c>
      <c r="L274" s="1" t="str">
        <f>HYPERLINK("https://files.afu.se/Downloads/Transcripts/Skeptiko%20(Alex%20Tsakiris)/2017 04 08 - skeptiko - Renay Oshop, Peer Reviewed Science Comes to Astrology  345 _yykyh4O6BnQ - transcript (automated).pdf","Transcript Link")</f>
        <v>Transcript Link</v>
      </c>
      <c r="M274" s="2" t="str">
        <f>HYPERLINK("https://files.afu.se/Downloads/Transcripts/Skeptiko%20(Alex%20Tsakiris)/2017 04 08 - skeptiko - Renay Oshop, Peer Reviewed Science Comes to Astrology  345 _yykyh4O6BnQ - transcript (automated).pdf","Transcript Link")</f>
        <v>Transcript Link</v>
      </c>
    </row>
    <row r="275" ht="330" spans="1:13">
      <c r="A275" s="1" t="s">
        <v>1348</v>
      </c>
      <c r="B275" s="1" t="s">
        <v>13</v>
      </c>
      <c r="C275" s="4" t="s">
        <v>1349</v>
      </c>
      <c r="D275" s="1" t="s">
        <v>1350</v>
      </c>
      <c r="E275" s="1" t="s">
        <v>1351</v>
      </c>
      <c r="F275" s="4" t="s">
        <v>17</v>
      </c>
      <c r="G275" s="1" t="s">
        <v>18</v>
      </c>
      <c r="H275" s="1" t="s">
        <v>19</v>
      </c>
      <c r="I275" s="1" t="s">
        <v>20</v>
      </c>
      <c r="J275" s="1" t="s">
        <v>1352</v>
      </c>
      <c r="K275" s="1" t="s">
        <v>22</v>
      </c>
      <c r="L275" s="1" t="str">
        <f>HYPERLINK("https://files.afu.se/Downloads/Transcripts/Skeptiko%20(Alex%20Tsakiris)/2017 03 30 - skeptiko - Michael Cocks, Afterlife Teaching From Stephen the Martyr  344 _87jVLdtYGL4 - transcript (automated).pdf","Transcript Link")</f>
        <v>Transcript Link</v>
      </c>
      <c r="M275" s="2" t="str">
        <f>HYPERLINK("https://files.afu.se/Downloads/Transcripts/Skeptiko%20(Alex%20Tsakiris)/2017 03 30 - skeptiko - Michael Cocks, Afterlife Teaching From Stephen the Martyr  344 _87jVLdtYGL4 - transcript (automated).pdf","Transcript Link")</f>
        <v>Transcript Link</v>
      </c>
    </row>
    <row r="276" ht="330" spans="1:13">
      <c r="A276" s="1" t="s">
        <v>1353</v>
      </c>
      <c r="B276" s="1" t="s">
        <v>13</v>
      </c>
      <c r="C276" s="4" t="s">
        <v>1354</v>
      </c>
      <c r="D276" s="1" t="s">
        <v>1355</v>
      </c>
      <c r="E276" s="1" t="s">
        <v>1356</v>
      </c>
      <c r="F276" s="4" t="s">
        <v>17</v>
      </c>
      <c r="G276" s="1" t="s">
        <v>18</v>
      </c>
      <c r="H276" s="1" t="s">
        <v>19</v>
      </c>
      <c r="I276" s="1" t="s">
        <v>20</v>
      </c>
      <c r="J276" s="1" t="s">
        <v>1357</v>
      </c>
      <c r="K276" s="1" t="s">
        <v>22</v>
      </c>
      <c r="L276" s="1" t="str">
        <f>HYPERLINK("https://files.afu.se/Downloads/Transcripts/Skeptiko%20(Alex%20Tsakiris)/2017 03 27 - skeptiko - Daniel Pinchbeck's Heavy-Handed Climate Apocalypse Stuff  343 _ueeSfIy5k4g - transcript (automated).pdf","Transcript Link")</f>
        <v>Transcript Link</v>
      </c>
      <c r="M276" s="2" t="str">
        <f>HYPERLINK("https://files.afu.se/Downloads/Transcripts/Skeptiko%20(Alex%20Tsakiris)/2017 03 27 - skeptiko - Daniel Pinchbeck's Heavy-Handed Climate Apocalypse Stuff  343 _ueeSfIy5k4g - transcript (automated).pdf","Transcript Link")</f>
        <v>Transcript Link</v>
      </c>
    </row>
    <row r="277" ht="390" spans="1:13">
      <c r="A277" s="1" t="s">
        <v>1358</v>
      </c>
      <c r="B277" s="1" t="s">
        <v>13</v>
      </c>
      <c r="C277" s="4" t="s">
        <v>1359</v>
      </c>
      <c r="D277" s="1" t="s">
        <v>1360</v>
      </c>
      <c r="E277" s="1" t="s">
        <v>1361</v>
      </c>
      <c r="F277" s="4" t="s">
        <v>17</v>
      </c>
      <c r="G277" s="1" t="s">
        <v>18</v>
      </c>
      <c r="H277" s="1" t="s">
        <v>19</v>
      </c>
      <c r="I277" s="1" t="s">
        <v>20</v>
      </c>
      <c r="J277" s="1" t="s">
        <v>1362</v>
      </c>
      <c r="K277" s="1" t="s">
        <v>22</v>
      </c>
      <c r="L277" s="1" t="str">
        <f>HYPERLINK("https://files.afu.se/Downloads/Transcripts/Skeptiko%20(Alex%20Tsakiris)/2017 03 16 - skeptiko - Leslie Kean, Investigative Journalist Tackles Survival After Death  342 _DSeOdsfFy30 - transcript (automated).pdf","Transcript Link")</f>
        <v>Transcript Link</v>
      </c>
      <c r="M277" s="2" t="str">
        <f>HYPERLINK("https://files.afu.se/Downloads/Transcripts/Skeptiko%20(Alex%20Tsakiris)/2017 03 16 - skeptiko - Leslie Kean, Investigative Journalist Tackles Survival After Death  342 _DSeOdsfFy30 - transcript (automated).pdf","Transcript Link")</f>
        <v>Transcript Link</v>
      </c>
    </row>
    <row r="278" ht="360" spans="1:13">
      <c r="A278" s="1" t="s">
        <v>1363</v>
      </c>
      <c r="B278" s="1" t="s">
        <v>13</v>
      </c>
      <c r="C278" s="4" t="s">
        <v>1364</v>
      </c>
      <c r="D278" s="1" t="s">
        <v>1365</v>
      </c>
      <c r="E278" s="1" t="s">
        <v>1366</v>
      </c>
      <c r="F278" s="4" t="s">
        <v>17</v>
      </c>
      <c r="G278" s="1" t="s">
        <v>18</v>
      </c>
      <c r="H278" s="1" t="s">
        <v>19</v>
      </c>
      <c r="I278" s="1" t="s">
        <v>20</v>
      </c>
      <c r="J278" s="1" t="s">
        <v>1367</v>
      </c>
      <c r="K278" s="1" t="s">
        <v>22</v>
      </c>
      <c r="L278" s="1" t="str">
        <f>HYPERLINK("https://files.afu.se/Downloads/Transcripts/Skeptiko%20(Alex%20Tsakiris)/2017 03 01 - skeptiko - Ex-Stargate Head, Dr. Ed May Slams Dr. Dean Radin &amp; NDE Science_C51YmFmPCC0 - transcript (automated).pdf","Transcript Link")</f>
        <v>Transcript Link</v>
      </c>
      <c r="M278" s="2" t="str">
        <f>HYPERLINK("https://files.afu.se/Downloads/Transcripts/Skeptiko%20(Alex%20Tsakiris)/2017 03 01 - skeptiko - Ex-Stargate Head, Dr. Ed May Slams Dr. Dean Radin &amp; NDE Science_C51YmFmPCC0 - transcript (automated).pdf","Transcript Link")</f>
        <v>Transcript Link</v>
      </c>
    </row>
    <row r="279" ht="375" spans="1:13">
      <c r="A279" s="1" t="s">
        <v>1368</v>
      </c>
      <c r="B279" s="1" t="s">
        <v>13</v>
      </c>
      <c r="C279" s="4" t="s">
        <v>1369</v>
      </c>
      <c r="D279" s="1" t="s">
        <v>1370</v>
      </c>
      <c r="E279" s="1" t="s">
        <v>1371</v>
      </c>
      <c r="F279" s="4" t="s">
        <v>17</v>
      </c>
      <c r="G279" s="1" t="s">
        <v>18</v>
      </c>
      <c r="H279" s="1" t="s">
        <v>19</v>
      </c>
      <c r="I279" s="1" t="s">
        <v>20</v>
      </c>
      <c r="J279" s="1" t="s">
        <v>1372</v>
      </c>
      <c r="K279" s="1" t="s">
        <v>22</v>
      </c>
      <c r="L279" s="1" t="str">
        <f>HYPERLINK("https://files.afu.se/Downloads/Transcripts/Skeptiko%20(Alex%20Tsakiris)/2017 02 11 - skeptiko - Neuroscientist, Professor George Paxinos defends atheists who love life_Js92zuLUM3o - transcript (automated).pdf","Transcript Link")</f>
        <v>Transcript Link</v>
      </c>
      <c r="M279" s="2" t="str">
        <f>HYPERLINK("https://files.afu.se/Downloads/Transcripts/Skeptiko%20(Alex%20Tsakiris)/2017 02 11 - skeptiko - Neuroscientist, Professor George Paxinos defends atheists who love life_Js92zuLUM3o - transcript (automated).pdf","Transcript Link")</f>
        <v>Transcript Link</v>
      </c>
    </row>
    <row r="280" ht="345" spans="1:13">
      <c r="A280" s="1" t="s">
        <v>1373</v>
      </c>
      <c r="B280" s="1" t="s">
        <v>13</v>
      </c>
      <c r="C280" s="4" t="s">
        <v>1374</v>
      </c>
      <c r="D280" s="1" t="s">
        <v>1375</v>
      </c>
      <c r="E280" s="1" t="s">
        <v>1376</v>
      </c>
      <c r="F280" s="4" t="s">
        <v>17</v>
      </c>
      <c r="G280" s="1" t="s">
        <v>18</v>
      </c>
      <c r="H280" s="1" t="s">
        <v>19</v>
      </c>
      <c r="I280" s="1" t="s">
        <v>20</v>
      </c>
      <c r="J280" s="1" t="s">
        <v>1377</v>
      </c>
      <c r="K280" s="1" t="s">
        <v>22</v>
      </c>
      <c r="L280" s="1" t="str">
        <f>HYPERLINK("https://files.afu.se/Downloads/Transcripts/Skeptiko%20(Alex%20Tsakiris)/2016 10 19 - skeptiko - Greg Carlwood, The Higherside Chats - conspiracy data vs. interpretation_dZp8Ll2FKN0 - transcript (automated).pdf","Transcript Link")</f>
        <v>Transcript Link</v>
      </c>
      <c r="M280" s="2" t="str">
        <f>HYPERLINK("https://files.afu.se/Downloads/Transcripts/Skeptiko%20(Alex%20Tsakiris)/2016 10 19 - skeptiko - Greg Carlwood, The Higherside Chats - conspiracy data vs. interpretation_dZp8Ll2FKN0 - transcript (automated).pdf","Transcript Link")</f>
        <v>Transcript Link</v>
      </c>
    </row>
    <row r="281" ht="345" spans="1:13">
      <c r="A281" s="1" t="s">
        <v>1373</v>
      </c>
      <c r="B281" s="1" t="s">
        <v>13</v>
      </c>
      <c r="C281" s="4" t="s">
        <v>1378</v>
      </c>
      <c r="D281" s="1" t="s">
        <v>1379</v>
      </c>
      <c r="E281" s="1" t="s">
        <v>1376</v>
      </c>
      <c r="F281" s="4" t="s">
        <v>17</v>
      </c>
      <c r="G281" s="1" t="s">
        <v>18</v>
      </c>
      <c r="H281" s="1" t="s">
        <v>19</v>
      </c>
      <c r="I281" s="1" t="s">
        <v>20</v>
      </c>
      <c r="J281" s="1" t="s">
        <v>1380</v>
      </c>
      <c r="K281" s="1" t="s">
        <v>22</v>
      </c>
      <c r="L281" s="1" t="str">
        <f>HYPERLINK("https://files.afu.se/Downloads/Transcripts/Skeptiko%20(Alex%20Tsakiris)/2016 10 19 - skeptiko - Greg Carlwood - Higherside Chats - Amazing Trip Report_DYeceNRB56I - transcript (automated).pdf","Transcript Link")</f>
        <v>Transcript Link</v>
      </c>
      <c r="M281" s="2" t="str">
        <f>HYPERLINK("https://files.afu.se/Downloads/Transcripts/Skeptiko%20(Alex%20Tsakiris)/2016 10 19 - skeptiko - Greg Carlwood - Higherside Chats - Amazing Trip Report_DYeceNRB56I - transcript (automated).pdf","Transcript Link")</f>
        <v>Transcript Link</v>
      </c>
    </row>
    <row r="282" ht="330" spans="1:13">
      <c r="A282" s="1" t="s">
        <v>1373</v>
      </c>
      <c r="B282" s="1" t="s">
        <v>13</v>
      </c>
      <c r="C282" s="4" t="s">
        <v>1381</v>
      </c>
      <c r="D282" s="1" t="s">
        <v>1382</v>
      </c>
      <c r="E282" s="1" t="s">
        <v>1383</v>
      </c>
      <c r="F282" s="4" t="s">
        <v>17</v>
      </c>
      <c r="G282" s="1" t="s">
        <v>18</v>
      </c>
      <c r="H282" s="1" t="s">
        <v>19</v>
      </c>
      <c r="I282" s="1" t="s">
        <v>20</v>
      </c>
      <c r="J282" s="1" t="s">
        <v>1384</v>
      </c>
      <c r="K282" s="1" t="s">
        <v>22</v>
      </c>
      <c r="L282" s="1" t="str">
        <f>HYPERLINK("https://files.afu.se/Downloads/Transcripts/Skeptiko%20(Alex%20Tsakiris)/2016 10 19 - skeptiko - Greg Carlwood has become a talent scout for conspiracy theories  330 _KWZzFHcBRSk - transcript (automated).pdf","Transcript Link")</f>
        <v>Transcript Link</v>
      </c>
      <c r="M282" s="2" t="str">
        <f>HYPERLINK("https://files.afu.se/Downloads/Transcripts/Skeptiko%20(Alex%20Tsakiris)/2016 10 19 - skeptiko - Greg Carlwood has become a talent scout for conspiracy theories  330 _KWZzFHcBRSk - transcript (automated).pdf","Transcript Link")</f>
        <v>Transcript Link</v>
      </c>
    </row>
    <row r="283" ht="345" spans="1:13">
      <c r="A283" s="1" t="s">
        <v>1385</v>
      </c>
      <c r="B283" s="1" t="s">
        <v>13</v>
      </c>
      <c r="C283" s="4" t="s">
        <v>1386</v>
      </c>
      <c r="D283" s="1" t="s">
        <v>1387</v>
      </c>
      <c r="E283" s="1" t="s">
        <v>1388</v>
      </c>
      <c r="F283" s="4" t="s">
        <v>17</v>
      </c>
      <c r="G283" s="1" t="s">
        <v>18</v>
      </c>
      <c r="H283" s="1" t="s">
        <v>19</v>
      </c>
      <c r="I283" s="1" t="s">
        <v>20</v>
      </c>
      <c r="J283" s="1" t="s">
        <v>1389</v>
      </c>
      <c r="K283" s="1" t="s">
        <v>22</v>
      </c>
      <c r="L283" s="1" t="str">
        <f>HYPERLINK("https://files.afu.se/Downloads/Transcripts/Skeptiko%20(Alex%20Tsakiris)/2016 10 03 - skeptiko - Dr. Richard Miller - 5 Questions As Being_sWEKtJ9YGOA - transcript (automated).pdf","Transcript Link")</f>
        <v>Transcript Link</v>
      </c>
      <c r="M283" s="2" t="str">
        <f>HYPERLINK("https://files.afu.se/Downloads/Transcripts/Skeptiko%20(Alex%20Tsakiris)/2016 10 03 - skeptiko - Dr. Richard Miller - 5 Questions As Being_sWEKtJ9YGOA - transcript (automated).pdf","Transcript Link")</f>
        <v>Transcript Link</v>
      </c>
    </row>
    <row r="284" ht="330" spans="1:13">
      <c r="A284" s="1" t="s">
        <v>1390</v>
      </c>
      <c r="B284" s="1" t="s">
        <v>13</v>
      </c>
      <c r="C284" s="4" t="s">
        <v>1391</v>
      </c>
      <c r="D284" s="1" t="s">
        <v>1392</v>
      </c>
      <c r="E284" s="1" t="s">
        <v>1393</v>
      </c>
      <c r="F284" s="4" t="s">
        <v>17</v>
      </c>
      <c r="G284" s="1" t="s">
        <v>18</v>
      </c>
      <c r="H284" s="1" t="s">
        <v>19</v>
      </c>
      <c r="I284" s="1" t="s">
        <v>20</v>
      </c>
      <c r="J284" s="1" t="s">
        <v>1394</v>
      </c>
      <c r="K284" s="1" t="s">
        <v>22</v>
      </c>
      <c r="L284" s="1" t="str">
        <f>HYPERLINK("https://files.afu.se/Downloads/Transcripts/Skeptiko%20(Alex%20Tsakiris)/2016 09 27 - skeptiko - Dr. Jeffrey Long - God and the Afterlife - Science &amp; Spirituality Collide  327 _SyhZV-LGtJ8 - transcript (automated).pdf","Transcript Link")</f>
        <v>Transcript Link</v>
      </c>
      <c r="M284" s="2" t="str">
        <f>HYPERLINK("https://files.afu.se/Downloads/Transcripts/Skeptiko%20(Alex%20Tsakiris)/2016 09 27 - skeptiko - Dr. Jeffrey Long - God and the Afterlife - Science &amp; Spirituality Collide  327 _SyhZV-LGtJ8 - transcript (automated).pdf","Transcript Link")</f>
        <v>Transcript Link</v>
      </c>
    </row>
    <row r="285" ht="330" spans="1:13">
      <c r="A285" s="1" t="s">
        <v>1395</v>
      </c>
      <c r="B285" s="1" t="s">
        <v>13</v>
      </c>
      <c r="C285" s="4" t="s">
        <v>1396</v>
      </c>
      <c r="D285" s="1" t="s">
        <v>1397</v>
      </c>
      <c r="E285" s="1" t="s">
        <v>1398</v>
      </c>
      <c r="F285" s="4" t="s">
        <v>17</v>
      </c>
      <c r="G285" s="1" t="s">
        <v>18</v>
      </c>
      <c r="H285" s="1" t="s">
        <v>19</v>
      </c>
      <c r="I285" s="1" t="s">
        <v>20</v>
      </c>
      <c r="J285" s="1" t="s">
        <v>1399</v>
      </c>
      <c r="K285" s="1" t="s">
        <v>22</v>
      </c>
      <c r="L285" s="1" t="str">
        <f>HYPERLINK("https://files.afu.se/Downloads/Transcripts/Skeptiko%20(Alex%20Tsakiris)/2016 09 01 - skeptiko - Dr. Richard Miller - not recommending yoga is a form of malpractice  322 _URjAsytbo-E - transcript (automated).pdf","Transcript Link")</f>
        <v>Transcript Link</v>
      </c>
      <c r="M285" s="2" t="str">
        <f>HYPERLINK("https://files.afu.se/Downloads/Transcripts/Skeptiko%20(Alex%20Tsakiris)/2016 09 01 - skeptiko - Dr. Richard Miller - not recommending yoga is a form of malpractice  322 _URjAsytbo-E - transcript (automated).pdf","Transcript Link")</f>
        <v>Transcript Link</v>
      </c>
    </row>
    <row r="286" ht="315" spans="1:13">
      <c r="A286" s="1" t="s">
        <v>1395</v>
      </c>
      <c r="B286" s="1" t="s">
        <v>13</v>
      </c>
      <c r="C286" s="4" t="s">
        <v>1400</v>
      </c>
      <c r="D286" s="1" t="s">
        <v>1401</v>
      </c>
      <c r="E286" s="1" t="s">
        <v>1402</v>
      </c>
      <c r="F286" s="4" t="s">
        <v>17</v>
      </c>
      <c r="G286" s="1" t="s">
        <v>18</v>
      </c>
      <c r="H286" s="1" t="s">
        <v>19</v>
      </c>
      <c r="I286" s="1" t="s">
        <v>20</v>
      </c>
      <c r="J286" s="1" t="s">
        <v>1403</v>
      </c>
      <c r="K286" s="1" t="s">
        <v>22</v>
      </c>
      <c r="L286" s="1" t="str">
        <f>HYPERLINK("https://files.afu.se/Downloads/Transcripts/Skeptiko%20(Alex%20Tsakiris)/2016 09 01 - skeptiko - Paul Davids, on Forrest Ackerman's after death communication  321 _DZxaPfUol6g - transcript (automated).pdf","Transcript Link")</f>
        <v>Transcript Link</v>
      </c>
      <c r="M286" s="2" t="str">
        <f>HYPERLINK("https://files.afu.se/Downloads/Transcripts/Skeptiko%20(Alex%20Tsakiris)/2016 09 01 - skeptiko - Paul Davids, on Forrest Ackerman's after death communication  321 _DZxaPfUol6g - transcript (automated).pdf","Transcript Link")</f>
        <v>Transcript Link</v>
      </c>
    </row>
    <row r="287" ht="345" spans="1:13">
      <c r="A287" s="1" t="s">
        <v>1404</v>
      </c>
      <c r="B287" s="1" t="s">
        <v>13</v>
      </c>
      <c r="C287" s="4" t="s">
        <v>1405</v>
      </c>
      <c r="D287" s="1" t="s">
        <v>1406</v>
      </c>
      <c r="E287" s="1" t="s">
        <v>1407</v>
      </c>
      <c r="F287" s="4" t="s">
        <v>17</v>
      </c>
      <c r="G287" s="1" t="s">
        <v>18</v>
      </c>
      <c r="H287" s="1" t="s">
        <v>19</v>
      </c>
      <c r="I287" s="1" t="s">
        <v>20</v>
      </c>
      <c r="J287" s="1" t="s">
        <v>1408</v>
      </c>
      <c r="K287" s="1" t="s">
        <v>22</v>
      </c>
      <c r="L287" s="1" t="str">
        <f>HYPERLINK("https://files.afu.se/Downloads/Transcripts/Skeptiko%20(Alex%20Tsakiris)/2016 08 24 - skeptiko - Gordon White - Reclaiming our history of Mars  325 _XQ-37K1VIAM - transcript (automated).pdf","Transcript Link")</f>
        <v>Transcript Link</v>
      </c>
      <c r="M287" s="2" t="str">
        <f>HYPERLINK("https://files.afu.se/Downloads/Transcripts/Skeptiko%20(Alex%20Tsakiris)/2016 08 24 - skeptiko - Gordon White - Reclaiming our history of Mars  325 _XQ-37K1VIAM - transcript (automated).pdf","Transcript Link")</f>
        <v>Transcript Link</v>
      </c>
    </row>
    <row r="288" ht="345" spans="1:13">
      <c r="A288" s="1" t="s">
        <v>1404</v>
      </c>
      <c r="B288" s="1" t="s">
        <v>13</v>
      </c>
      <c r="C288" s="4" t="s">
        <v>1409</v>
      </c>
      <c r="D288" s="1" t="s">
        <v>1410</v>
      </c>
      <c r="E288" s="1" t="s">
        <v>1407</v>
      </c>
      <c r="F288" s="4" t="s">
        <v>17</v>
      </c>
      <c r="G288" s="1" t="s">
        <v>18</v>
      </c>
      <c r="H288" s="1" t="s">
        <v>19</v>
      </c>
      <c r="I288" s="1" t="s">
        <v>20</v>
      </c>
      <c r="J288" s="1" t="s">
        <v>1411</v>
      </c>
      <c r="K288" s="1" t="s">
        <v>22</v>
      </c>
      <c r="L288" s="1" t="str">
        <f>HYPERLINK("https://files.afu.se/Downloads/Transcripts/Skeptiko%20(Alex%20Tsakiris)/2016 08 24 - skeptiko - Dr. John Brandenburg - Outsourced UFO research  325 _XBF2oSty64Q - transcript (automated).pdf","Transcript Link")</f>
        <v>Transcript Link</v>
      </c>
      <c r="M288" s="2" t="str">
        <f>HYPERLINK("https://files.afu.se/Downloads/Transcripts/Skeptiko%20(Alex%20Tsakiris)/2016 08 24 - skeptiko - Dr. John Brandenburg - Outsourced UFO research  325 _XBF2oSty64Q - transcript (automated).pdf","Transcript Link")</f>
        <v>Transcript Link</v>
      </c>
    </row>
    <row r="289" ht="315" spans="1:13">
      <c r="A289" s="1" t="s">
        <v>1412</v>
      </c>
      <c r="B289" s="1" t="s">
        <v>13</v>
      </c>
      <c r="C289" s="4" t="s">
        <v>1413</v>
      </c>
      <c r="D289" s="1" t="s">
        <v>1414</v>
      </c>
      <c r="E289" s="1" t="s">
        <v>1415</v>
      </c>
      <c r="F289" s="4" t="s">
        <v>17</v>
      </c>
      <c r="G289" s="1" t="s">
        <v>18</v>
      </c>
      <c r="H289" s="1" t="s">
        <v>19</v>
      </c>
      <c r="I289" s="1" t="s">
        <v>20</v>
      </c>
      <c r="J289" s="1" t="s">
        <v>1416</v>
      </c>
      <c r="K289" s="1" t="s">
        <v>22</v>
      </c>
      <c r="L289" s="1" t="str">
        <f>HYPERLINK("https://files.afu.se/Downloads/Transcripts/Skeptiko%20(Alex%20Tsakiris)/2016 08 19 - skeptiko - This Atheist has revolutionized Buddhism. Does consciousness science agree with his beliefs _M1ACzzopeWs - transcript (automated).pdf","Transcript Link")</f>
        <v>Transcript Link</v>
      </c>
      <c r="M289" s="2" t="str">
        <f>HYPERLINK("https://files.afu.se/Downloads/Transcripts/Skeptiko%20(Alex%20Tsakiris)/2016 08 19 - skeptiko - This Atheist has revolutionized Buddhism. Does consciousness science agree with his beliefs _M1ACzzopeWs - transcript (automated).pdf","Transcript Link")</f>
        <v>Transcript Link</v>
      </c>
    </row>
    <row r="290" ht="345" spans="1:13">
      <c r="A290" s="1" t="s">
        <v>1417</v>
      </c>
      <c r="B290" s="1" t="s">
        <v>13</v>
      </c>
      <c r="C290" s="4" t="s">
        <v>1418</v>
      </c>
      <c r="D290" s="1" t="s">
        <v>1419</v>
      </c>
      <c r="E290" s="1" t="s">
        <v>1420</v>
      </c>
      <c r="F290" s="4" t="s">
        <v>17</v>
      </c>
      <c r="G290" s="1" t="s">
        <v>18</v>
      </c>
      <c r="H290" s="1" t="s">
        <v>19</v>
      </c>
      <c r="I290" s="1" t="s">
        <v>20</v>
      </c>
      <c r="J290" s="1" t="s">
        <v>1421</v>
      </c>
      <c r="K290" s="1" t="s">
        <v>22</v>
      </c>
      <c r="L290" s="1" t="str">
        <f>HYPERLINK("https://files.afu.se/Downloads/Transcripts/Skeptiko%20(Alex%20Tsakiris)/2016 08 12 - skeptiko - UFO expert believes Hillary will be the Disclosure President_6S63kWb1kSs - transcript (automated).pdf","Transcript Link")</f>
        <v>Transcript Link</v>
      </c>
      <c r="M290" s="2" t="str">
        <f>HYPERLINK("https://files.afu.se/Downloads/Transcripts/Skeptiko%20(Alex%20Tsakiris)/2016 08 12 - skeptiko - UFO expert believes Hillary will be the Disclosure President_6S63kWb1kSs - transcript (automated).pdf","Transcript Link")</f>
        <v>Transcript Link</v>
      </c>
    </row>
    <row r="291" ht="345" spans="1:13">
      <c r="A291" s="1" t="s">
        <v>1417</v>
      </c>
      <c r="B291" s="1" t="s">
        <v>13</v>
      </c>
      <c r="C291" s="4" t="s">
        <v>1422</v>
      </c>
      <c r="D291" s="1" t="s">
        <v>1423</v>
      </c>
      <c r="E291" s="1" t="s">
        <v>1424</v>
      </c>
      <c r="F291" s="4" t="s">
        <v>17</v>
      </c>
      <c r="G291" s="1" t="s">
        <v>18</v>
      </c>
      <c r="H291" s="1" t="s">
        <v>19</v>
      </c>
      <c r="I291" s="1" t="s">
        <v>20</v>
      </c>
      <c r="J291" s="1" t="s">
        <v>1425</v>
      </c>
      <c r="K291" s="1" t="s">
        <v>22</v>
      </c>
      <c r="L291" s="1" t="str">
        <f>HYPERLINK("https://files.afu.se/Downloads/Transcripts/Skeptiko%20(Alex%20Tsakiris)/2016 08 12 - skeptiko - Canada unknowingly releases most important UFO document ever_7DEsLS9eh5k - transcript (automated).pdf","Transcript Link")</f>
        <v>Transcript Link</v>
      </c>
      <c r="M291" s="2" t="str">
        <f>HYPERLINK("https://files.afu.se/Downloads/Transcripts/Skeptiko%20(Alex%20Tsakiris)/2016 08 12 - skeptiko - Canada unknowingly releases most important UFO document ever_7DEsLS9eh5k - transcript (automated).pdf","Transcript Link")</f>
        <v>Transcript Link</v>
      </c>
    </row>
    <row r="292" ht="345" spans="1:13">
      <c r="A292" s="1" t="s">
        <v>1417</v>
      </c>
      <c r="B292" s="1" t="s">
        <v>13</v>
      </c>
      <c r="C292" s="4" t="s">
        <v>1426</v>
      </c>
      <c r="D292" s="1" t="s">
        <v>1427</v>
      </c>
      <c r="E292" s="1" t="s">
        <v>1428</v>
      </c>
      <c r="F292" s="4" t="s">
        <v>17</v>
      </c>
      <c r="G292" s="1" t="s">
        <v>18</v>
      </c>
      <c r="H292" s="1" t="s">
        <v>19</v>
      </c>
      <c r="I292" s="1" t="s">
        <v>20</v>
      </c>
      <c r="J292" s="1" t="s">
        <v>1429</v>
      </c>
      <c r="K292" s="1" t="s">
        <v>22</v>
      </c>
      <c r="L292" s="1" t="str">
        <f>HYPERLINK("https://files.afu.se/Downloads/Transcripts/Skeptiko%20(Alex%20Tsakiris)/2016 08 12 - skeptiko - Hillary after UFO briefing - we've listened, now don't ever bring it up again_u1Ma1hUgBww - transcript (automated).pdf","Transcript Link")</f>
        <v>Transcript Link</v>
      </c>
      <c r="M292" s="2" t="str">
        <f>HYPERLINK("https://files.afu.se/Downloads/Transcripts/Skeptiko%20(Alex%20Tsakiris)/2016 08 12 - skeptiko - Hillary after UFO briefing - we've listened, now don't ever bring it up again_u1Ma1hUgBww - transcript (automated).pdf","Transcript Link")</f>
        <v>Transcript Link</v>
      </c>
    </row>
    <row r="293" ht="345" spans="1:13">
      <c r="A293" s="1" t="s">
        <v>1430</v>
      </c>
      <c r="B293" s="1" t="s">
        <v>13</v>
      </c>
      <c r="C293" s="4" t="s">
        <v>1431</v>
      </c>
      <c r="D293" s="1" t="s">
        <v>1432</v>
      </c>
      <c r="E293" s="1" t="s">
        <v>1433</v>
      </c>
      <c r="F293" s="4" t="s">
        <v>17</v>
      </c>
      <c r="G293" s="1" t="s">
        <v>18</v>
      </c>
      <c r="H293" s="1" t="s">
        <v>19</v>
      </c>
      <c r="I293" s="1" t="s">
        <v>20</v>
      </c>
      <c r="J293" s="1" t="s">
        <v>1434</v>
      </c>
      <c r="K293" s="1" t="s">
        <v>22</v>
      </c>
      <c r="L293" s="1" t="str">
        <f>HYPERLINK("https://files.afu.se/Downloads/Transcripts/Skeptiko%20(Alex%20Tsakiris)/2016 08 02 - skeptiko - Kent Forbes--simulation hypothesis may overturn materialism_EHHHn8_K74c - transcript (automated).pdf","Transcript Link")</f>
        <v>Transcript Link</v>
      </c>
      <c r="M293" s="2" t="str">
        <f>HYPERLINK("https://files.afu.se/Downloads/Transcripts/Skeptiko%20(Alex%20Tsakiris)/2016 08 02 - skeptiko - Kent Forbes--simulation hypothesis may overturn materialism_EHHHn8_K74c - transcript (automated).pdf","Transcript Link")</f>
        <v>Transcript Link</v>
      </c>
    </row>
    <row r="294" ht="315" spans="1:13">
      <c r="A294" s="1" t="s">
        <v>1435</v>
      </c>
      <c r="B294" s="1" t="s">
        <v>13</v>
      </c>
      <c r="C294" s="4" t="s">
        <v>1436</v>
      </c>
      <c r="D294" s="1" t="s">
        <v>1437</v>
      </c>
      <c r="E294" s="1" t="s">
        <v>1438</v>
      </c>
      <c r="F294" s="4" t="s">
        <v>17</v>
      </c>
      <c r="G294" s="1" t="s">
        <v>18</v>
      </c>
      <c r="H294" s="1" t="s">
        <v>19</v>
      </c>
      <c r="I294" s="1" t="s">
        <v>20</v>
      </c>
      <c r="J294" s="1" t="s">
        <v>1439</v>
      </c>
      <c r="K294" s="1" t="s">
        <v>22</v>
      </c>
      <c r="L294" s="1" t="str">
        <f>HYPERLINK("https://files.afu.se/Downloads/Transcripts/Skeptiko%20(Alex%20Tsakiris)/2016 06 22 - skeptiko - Dr. Alexander Wendt vs. James Corbett re One World State_UV7QeaonTjY - transcript (automated).pdf","Transcript Link")</f>
        <v>Transcript Link</v>
      </c>
      <c r="M294" s="2" t="str">
        <f>HYPERLINK("https://files.afu.se/Downloads/Transcripts/Skeptiko%20(Alex%20Tsakiris)/2016 06 22 - skeptiko - Dr. Alexander Wendt vs. James Corbett re One World State_UV7QeaonTjY - transcript (automated).pdf","Transcript Link")</f>
        <v>Transcript Link</v>
      </c>
    </row>
    <row r="295" ht="285" spans="1:13">
      <c r="A295" s="1" t="s">
        <v>1440</v>
      </c>
      <c r="B295" s="1" t="s">
        <v>13</v>
      </c>
      <c r="C295" s="4" t="s">
        <v>1441</v>
      </c>
      <c r="D295" s="1" t="s">
        <v>1442</v>
      </c>
      <c r="E295" s="1" t="s">
        <v>1443</v>
      </c>
      <c r="F295" s="4" t="s">
        <v>17</v>
      </c>
      <c r="G295" s="1" t="s">
        <v>18</v>
      </c>
      <c r="H295" s="1" t="s">
        <v>19</v>
      </c>
      <c r="I295" s="1" t="s">
        <v>20</v>
      </c>
      <c r="J295" s="1" t="s">
        <v>1444</v>
      </c>
      <c r="K295" s="1" t="s">
        <v>22</v>
      </c>
      <c r="L295" s="1" t="str">
        <f>HYPERLINK("https://files.afu.se/Downloads/Transcripts/Skeptiko%20(Alex%20Tsakiris)/2016 04 27 - skeptiko - Dr. Bernardo Kastrup says religious myths are, More Than Allegory  312 _15uFe2O57Kw - transcript (automated).pdf","Transcript Link")</f>
        <v>Transcript Link</v>
      </c>
      <c r="M295" s="2" t="str">
        <f>HYPERLINK("https://files.afu.se/Downloads/Transcripts/Skeptiko%20(Alex%20Tsakiris)/2016 04 27 - skeptiko - Dr. Bernardo Kastrup says religious myths are, More Than Allegory  312 _15uFe2O57Kw - transcript (automated).pdf","Transcript Link")</f>
        <v>Transcript Link</v>
      </c>
    </row>
    <row r="296" ht="270" spans="1:13">
      <c r="A296" s="1" t="s">
        <v>1445</v>
      </c>
      <c r="B296" s="1" t="s">
        <v>13</v>
      </c>
      <c r="C296" s="4" t="s">
        <v>1446</v>
      </c>
      <c r="D296" s="1" t="s">
        <v>1447</v>
      </c>
      <c r="E296" s="1" t="s">
        <v>1448</v>
      </c>
      <c r="F296" s="4" t="s">
        <v>17</v>
      </c>
      <c r="G296" s="1" t="s">
        <v>18</v>
      </c>
      <c r="H296" s="1" t="s">
        <v>19</v>
      </c>
      <c r="I296" s="1" t="s">
        <v>20</v>
      </c>
      <c r="J296" s="1" t="s">
        <v>1449</v>
      </c>
      <c r="K296" s="1" t="s">
        <v>22</v>
      </c>
      <c r="L296" s="1" t="str">
        <f>HYPERLINK("https://files.afu.se/Downloads/Transcripts/Skeptiko%20(Alex%20Tsakiris)/2016 04 26 - skeptiko - Dr. Bernardo Kastrup discusses the transformative power of religious myths_Cz_ZK8v_EZU - transcript (automated).pdf","Transcript Link")</f>
        <v>Transcript Link</v>
      </c>
      <c r="M296" s="2" t="str">
        <f>HYPERLINK("https://files.afu.se/Downloads/Transcripts/Skeptiko%20(Alex%20Tsakiris)/2016 04 26 - skeptiko - Dr. Bernardo Kastrup discusses the transformative power of religious myths_Cz_ZK8v_EZU - transcript (automated).pdf","Transcript Link")</f>
        <v>Transcript Link</v>
      </c>
    </row>
    <row r="297" ht="270" spans="1:13">
      <c r="A297" s="1" t="s">
        <v>1445</v>
      </c>
      <c r="B297" s="1" t="s">
        <v>13</v>
      </c>
      <c r="C297" s="4" t="s">
        <v>1450</v>
      </c>
      <c r="D297" s="1" t="s">
        <v>1451</v>
      </c>
      <c r="E297" s="1" t="s">
        <v>1452</v>
      </c>
      <c r="F297" s="4" t="s">
        <v>17</v>
      </c>
      <c r="G297" s="1" t="s">
        <v>18</v>
      </c>
      <c r="H297" s="1" t="s">
        <v>19</v>
      </c>
      <c r="I297" s="1" t="s">
        <v>20</v>
      </c>
      <c r="J297" s="1" t="s">
        <v>1453</v>
      </c>
      <c r="K297" s="1" t="s">
        <v>22</v>
      </c>
      <c r="L297" s="1" t="str">
        <f>HYPERLINK("https://files.afu.se/Downloads/Transcripts/Skeptiko%20(Alex%20Tsakiris)/2016 04 26 - skeptiko - Dr. Bernardo Kastrup talks about his new book, More Than Allegory_6CgwJU5meV4 - transcript (automated).pdf","Transcript Link")</f>
        <v>Transcript Link</v>
      </c>
      <c r="M297" s="2" t="str">
        <f>HYPERLINK("https://files.afu.se/Downloads/Transcripts/Skeptiko%20(Alex%20Tsakiris)/2016 04 26 - skeptiko - Dr. Bernardo Kastrup talks about his new book, More Than Allegory_6CgwJU5meV4 - transcript (automated).pdf","Transcript Link")</f>
        <v>Transcript Link</v>
      </c>
    </row>
    <row r="298" ht="285" spans="1:13">
      <c r="A298" s="1" t="s">
        <v>1445</v>
      </c>
      <c r="B298" s="1" t="s">
        <v>13</v>
      </c>
      <c r="C298" s="4" t="s">
        <v>1454</v>
      </c>
      <c r="D298" s="1" t="s">
        <v>1455</v>
      </c>
      <c r="E298" s="1" t="s">
        <v>1456</v>
      </c>
      <c r="F298" s="4" t="s">
        <v>17</v>
      </c>
      <c r="G298" s="1" t="s">
        <v>18</v>
      </c>
      <c r="H298" s="1" t="s">
        <v>19</v>
      </c>
      <c r="I298" s="1" t="s">
        <v>20</v>
      </c>
      <c r="J298" s="1" t="s">
        <v>1457</v>
      </c>
      <c r="K298" s="1" t="s">
        <v>22</v>
      </c>
      <c r="L298" s="1" t="str">
        <f>HYPERLINK("https://files.afu.se/Downloads/Transcripts/Skeptiko%20(Alex%20Tsakiris)/2016 04 26 - skeptiko - Dr. Bernardo Kastrup - religion can transcend the ordinary._PCe2h1clQfM - transcript (automated).pdf","Transcript Link")</f>
        <v>Transcript Link</v>
      </c>
      <c r="M298" s="2" t="str">
        <f>HYPERLINK("https://files.afu.se/Downloads/Transcripts/Skeptiko%20(Alex%20Tsakiris)/2016 04 26 - skeptiko - Dr. Bernardo Kastrup - religion can transcend the ordinary._PCe2h1clQfM - transcript (automated).pdf","Transcript Link")</f>
        <v>Transcript Link</v>
      </c>
    </row>
    <row r="299" ht="285" spans="1:13">
      <c r="A299" s="1" t="s">
        <v>1458</v>
      </c>
      <c r="B299" s="1" t="s">
        <v>13</v>
      </c>
      <c r="C299" s="4" t="s">
        <v>1459</v>
      </c>
      <c r="D299" s="1" t="s">
        <v>1460</v>
      </c>
      <c r="E299" s="1" t="s">
        <v>1461</v>
      </c>
      <c r="F299" s="4" t="s">
        <v>17</v>
      </c>
      <c r="G299" s="1" t="s">
        <v>18</v>
      </c>
      <c r="H299" s="1" t="s">
        <v>19</v>
      </c>
      <c r="I299" s="1" t="s">
        <v>20</v>
      </c>
      <c r="J299" s="1" t="s">
        <v>1462</v>
      </c>
      <c r="K299" s="1" t="s">
        <v>22</v>
      </c>
      <c r="L299" s="1" t="str">
        <f>HYPERLINK("https://files.afu.se/Downloads/Transcripts/Skeptiko%20(Alex%20Tsakiris)/2016 04 22 - skeptiko - Movies  Is Red Lights the worst movie about parapsychology every made   299 _RhU3QOGbs1A - transcript (automated).pdf","Transcript Link")</f>
        <v>Transcript Link</v>
      </c>
      <c r="M299" s="2" t="str">
        <f>HYPERLINK("https://files.afu.se/Downloads/Transcripts/Skeptiko%20(Alex%20Tsakiris)/2016 04 22 - skeptiko - Movies  Is Red Lights the worst movie about parapsychology every made   299 _RhU3QOGbs1A - transcript (automated).pdf","Transcript Link")</f>
        <v>Transcript Link</v>
      </c>
    </row>
    <row r="300" ht="285" spans="1:13">
      <c r="A300" s="1" t="s">
        <v>1463</v>
      </c>
      <c r="B300" s="1" t="s">
        <v>13</v>
      </c>
      <c r="C300" s="4" t="s">
        <v>1464</v>
      </c>
      <c r="D300" s="1" t="s">
        <v>1465</v>
      </c>
      <c r="E300" s="1" t="s">
        <v>1466</v>
      </c>
      <c r="F300" s="4" t="s">
        <v>17</v>
      </c>
      <c r="G300" s="1" t="s">
        <v>18</v>
      </c>
      <c r="H300" s="1" t="s">
        <v>19</v>
      </c>
      <c r="I300" s="1" t="s">
        <v>20</v>
      </c>
      <c r="J300" s="1" t="s">
        <v>1467</v>
      </c>
      <c r="K300" s="1" t="s">
        <v>22</v>
      </c>
      <c r="L300" s="1" t="str">
        <f>HYPERLINK("https://files.afu.se/Downloads/Transcripts/Skeptiko%20(Alex%20Tsakiris)/2016 03 11 - skeptiko - David Bentley Hart has little patience for sloppy thinking atheists._1-EEHl_X4Gs - transcript (automated).pdf","Transcript Link")</f>
        <v>Transcript Link</v>
      </c>
      <c r="M300" s="2" t="str">
        <f>HYPERLINK("https://files.afu.se/Downloads/Transcripts/Skeptiko%20(Alex%20Tsakiris)/2016 03 11 - skeptiko - David Bentley Hart has little patience for sloppy thinking atheists._1-EEHl_X4Gs - transcript (automated).pdf","Transcript Link")</f>
        <v>Transcript Link</v>
      </c>
    </row>
    <row r="301" ht="270" spans="1:13">
      <c r="A301" s="1" t="s">
        <v>1468</v>
      </c>
      <c r="B301" s="1" t="s">
        <v>13</v>
      </c>
      <c r="C301" s="4" t="s">
        <v>1469</v>
      </c>
      <c r="D301" s="1" t="s">
        <v>1470</v>
      </c>
      <c r="E301" s="1" t="s">
        <v>1471</v>
      </c>
      <c r="F301" s="4" t="s">
        <v>17</v>
      </c>
      <c r="G301" s="1" t="s">
        <v>18</v>
      </c>
      <c r="H301" s="1" t="s">
        <v>19</v>
      </c>
      <c r="I301" s="1" t="s">
        <v>20</v>
      </c>
      <c r="J301" s="1" t="s">
        <v>1472</v>
      </c>
      <c r="K301" s="1" t="s">
        <v>22</v>
      </c>
      <c r="L301" s="1" t="str">
        <f>HYPERLINK("https://files.afu.se/Downloads/Transcripts/Skeptiko%20(Alex%20Tsakiris)/2015 12 18 - skeptiko - Jurgen Ziewe used lucid dreaming to travel outside of his body  into other realms of consciousness._3yB6R1zxAVQ - transcript (automated).pdf","Transcript Link")</f>
        <v>Transcript Link</v>
      </c>
      <c r="M301" s="2" t="str">
        <f>HYPERLINK("https://files.afu.se/Downloads/Transcripts/Skeptiko%20(Alex%20Tsakiris)/2015 12 18 - skeptiko - Jurgen Ziewe used lucid dreaming to travel outside of his body  into other realms of consciousness._3yB6R1zxAVQ - transcript (automated).pdf","Transcript Link")</f>
        <v>Transcript Link</v>
      </c>
    </row>
    <row r="302" ht="270" spans="1:13">
      <c r="A302" s="1" t="s">
        <v>1473</v>
      </c>
      <c r="B302" s="1" t="s">
        <v>13</v>
      </c>
      <c r="C302" s="4" t="s">
        <v>1474</v>
      </c>
      <c r="D302" s="1" t="s">
        <v>1475</v>
      </c>
      <c r="E302" s="1" t="s">
        <v>1476</v>
      </c>
      <c r="F302" s="4" t="s">
        <v>17</v>
      </c>
      <c r="G302" s="1" t="s">
        <v>18</v>
      </c>
      <c r="H302" s="1" t="s">
        <v>19</v>
      </c>
      <c r="I302" s="1" t="s">
        <v>20</v>
      </c>
      <c r="J302" s="1" t="s">
        <v>1477</v>
      </c>
      <c r="K302" s="1" t="s">
        <v>22</v>
      </c>
      <c r="L302" s="1" t="str">
        <f>HYPERLINK("https://files.afu.se/Downloads/Transcripts/Skeptiko%20(Alex%20Tsakiris)/2015 12 12 - skeptiko - Dr. Julie Beischel's newly published research on psychic mediums_JhbIW2nWCsY - transcript (automated).pdf","Transcript Link")</f>
        <v>Transcript Link</v>
      </c>
      <c r="M302" s="2" t="str">
        <f>HYPERLINK("https://files.afu.se/Downloads/Transcripts/Skeptiko%20(Alex%20Tsakiris)/2015 12 12 - skeptiko - Dr. Julie Beischel's newly published research on psychic mediums_JhbIW2nWCsY - transcript (automated).pdf","Transcript Link")</f>
        <v>Transcript Link</v>
      </c>
    </row>
    <row r="303" ht="345" spans="1:13">
      <c r="A303" s="1" t="s">
        <v>1478</v>
      </c>
      <c r="B303" s="1" t="s">
        <v>13</v>
      </c>
      <c r="C303" s="4" t="s">
        <v>1479</v>
      </c>
      <c r="D303" s="1" t="s">
        <v>1480</v>
      </c>
      <c r="E303" s="1" t="s">
        <v>1481</v>
      </c>
      <c r="F303" s="4" t="s">
        <v>17</v>
      </c>
      <c r="G303" s="1" t="s">
        <v>18</v>
      </c>
      <c r="H303" s="1" t="s">
        <v>19</v>
      </c>
      <c r="I303" s="1" t="s">
        <v>20</v>
      </c>
      <c r="J303" s="1" t="s">
        <v>1482</v>
      </c>
      <c r="K303" s="1" t="s">
        <v>22</v>
      </c>
      <c r="L303" s="1" t="str">
        <f>HYPERLINK("https://files.afu.se/Downloads/Transcripts/Skeptiko%20(Alex%20Tsakiris)/2015 12 09 - skeptiko - Remote Viewing 9 11  Dr. Paul Smith Slams Courtney Brown_7J5D6byUkfM - transcript (automated).pdf","Transcript Link")</f>
        <v>Transcript Link</v>
      </c>
      <c r="M303" s="2" t="str">
        <f>HYPERLINK("https://files.afu.se/Downloads/Transcripts/Skeptiko%20(Alex%20Tsakiris)/2015 12 09 - skeptiko - Remote Viewing 9 11  Dr. Paul Smith Slams Courtney Brown_7J5D6byUkfM - transcript (automated).pdf","Transcript Link")</f>
        <v>Transcript Link</v>
      </c>
    </row>
    <row r="304" ht="330" spans="1:13">
      <c r="A304" s="1" t="s">
        <v>1483</v>
      </c>
      <c r="B304" s="1" t="s">
        <v>13</v>
      </c>
      <c r="C304" s="4" t="s">
        <v>1484</v>
      </c>
      <c r="D304" s="1" t="s">
        <v>1485</v>
      </c>
      <c r="E304" s="1" t="s">
        <v>1486</v>
      </c>
      <c r="F304" s="4" t="s">
        <v>17</v>
      </c>
      <c r="G304" s="1" t="s">
        <v>18</v>
      </c>
      <c r="H304" s="1" t="s">
        <v>19</v>
      </c>
      <c r="I304" s="1" t="s">
        <v>20</v>
      </c>
      <c r="J304" s="1" t="s">
        <v>1487</v>
      </c>
      <c r="K304" s="1" t="s">
        <v>22</v>
      </c>
      <c r="L304" s="1" t="str">
        <f>HYPERLINK("https://files.afu.se/Downloads/Transcripts/Skeptiko%20(Alex%20Tsakiris)/2015 08 13 - skeptiko - JOHN HORGAN BURNED OUT WITH “UNSCIENTIFIC” STRING THEORY_MR1SZBKPv9Q - transcript (automated).pdf","Transcript Link")</f>
        <v>Transcript Link</v>
      </c>
      <c r="M304" s="2" t="str">
        <f>HYPERLINK("https://files.afu.se/Downloads/Transcripts/Skeptiko%20(Alex%20Tsakiris)/2015 08 13 - skeptiko - JOHN HORGAN BURNED OUT WITH “UNSCIENTIFIC” STRING THEORY_MR1SZBKPv9Q - transcript (automated).pdf","Transcript Link")</f>
        <v>Transcript Link</v>
      </c>
    </row>
    <row r="305" ht="345" spans="1:13">
      <c r="A305" s="1" t="s">
        <v>1488</v>
      </c>
      <c r="B305" s="1" t="s">
        <v>13</v>
      </c>
      <c r="C305" s="4" t="s">
        <v>1489</v>
      </c>
      <c r="D305" s="1" t="s">
        <v>1490</v>
      </c>
      <c r="E305" s="1" t="s">
        <v>1491</v>
      </c>
      <c r="F305" s="4" t="s">
        <v>17</v>
      </c>
      <c r="G305" s="1" t="s">
        <v>18</v>
      </c>
      <c r="H305" s="1" t="s">
        <v>19</v>
      </c>
      <c r="I305" s="1" t="s">
        <v>20</v>
      </c>
      <c r="J305" s="1" t="s">
        <v>1492</v>
      </c>
      <c r="K305" s="1" t="s">
        <v>22</v>
      </c>
      <c r="L305" s="1" t="str">
        <f>HYPERLINK("https://files.afu.se/Downloads/Transcripts/Skeptiko%20(Alex%20Tsakiris)/2015 08 04 - skeptiko - Robert Perry, Synchronicity Science Sheds Light - Skeptiko #178_ZBd-3T8gWnQ - transcript (automated).pdf","Transcript Link")</f>
        <v>Transcript Link</v>
      </c>
      <c r="M305" s="2" t="str">
        <f>HYPERLINK("https://files.afu.se/Downloads/Transcripts/Skeptiko%20(Alex%20Tsakiris)/2015 08 04 - skeptiko - Robert Perry, Synchronicity Science Sheds Light - Skeptiko #178_ZBd-3T8gWnQ - transcript (automated).pdf","Transcript Link")</f>
        <v>Transcript Link</v>
      </c>
    </row>
    <row r="306" ht="360" spans="1:13">
      <c r="A306" s="1" t="s">
        <v>1488</v>
      </c>
      <c r="B306" s="1" t="s">
        <v>13</v>
      </c>
      <c r="C306" s="4" t="s">
        <v>1493</v>
      </c>
      <c r="D306" s="1" t="s">
        <v>1494</v>
      </c>
      <c r="E306" s="1" t="s">
        <v>1495</v>
      </c>
      <c r="F306" s="4" t="s">
        <v>17</v>
      </c>
      <c r="G306" s="1" t="s">
        <v>18</v>
      </c>
      <c r="H306" s="1" t="s">
        <v>19</v>
      </c>
      <c r="I306" s="1" t="s">
        <v>20</v>
      </c>
      <c r="J306" s="1" t="s">
        <v>1496</v>
      </c>
      <c r="K306" s="1" t="s">
        <v>22</v>
      </c>
      <c r="L306" s="1" t="str">
        <f>HYPERLINK("https://files.afu.se/Downloads/Transcripts/Skeptiko%20(Alex%20Tsakiris)/2015 08 04 - skeptiko - Grant Cameron, The UFO ESP Link - Skeptiko #179_bgskci98TZA - transcript (automated).pdf","Transcript Link")</f>
        <v>Transcript Link</v>
      </c>
      <c r="M306" s="2" t="str">
        <f>HYPERLINK("https://files.afu.se/Downloads/Transcripts/Skeptiko%20(Alex%20Tsakiris)/2015 08 04 - skeptiko - Grant Cameron, The UFO ESP Link - Skeptiko #179_bgskci98TZA - transcript (automated).pdf","Transcript Link")</f>
        <v>Transcript Link</v>
      </c>
    </row>
    <row r="307" ht="345" spans="1:13">
      <c r="A307" s="1" t="s">
        <v>1497</v>
      </c>
      <c r="B307" s="1" t="s">
        <v>13</v>
      </c>
      <c r="C307" s="4" t="s">
        <v>1498</v>
      </c>
      <c r="D307" s="1" t="s">
        <v>1499</v>
      </c>
      <c r="E307" s="1" t="s">
        <v>1500</v>
      </c>
      <c r="F307" s="4" t="s">
        <v>17</v>
      </c>
      <c r="G307" s="1" t="s">
        <v>18</v>
      </c>
      <c r="H307" s="1" t="s">
        <v>19</v>
      </c>
      <c r="I307" s="1" t="s">
        <v>20</v>
      </c>
      <c r="J307" s="1" t="s">
        <v>1501</v>
      </c>
      <c r="K307" s="1" t="s">
        <v>22</v>
      </c>
      <c r="L307" s="1" t="str">
        <f>HYPERLINK("https://files.afu.se/Downloads/Transcripts/Skeptiko%20(Alex%20Tsakiris)/2015 07 31 - skeptiko - Can your dreams predict death  New research says yes._BlT0FvGkJKk - transcript (automated).pdf","Transcript Link")</f>
        <v>Transcript Link</v>
      </c>
      <c r="M307" s="2" t="str">
        <f>HYPERLINK("https://files.afu.se/Downloads/Transcripts/Skeptiko%20(Alex%20Tsakiris)/2015 07 31 - skeptiko - Can your dreams predict death  New research says yes._BlT0FvGkJKk - transcript (automated).pdf","Transcript Link")</f>
        <v>Transcript Link</v>
      </c>
    </row>
    <row r="308" ht="409.5" spans="1:13">
      <c r="A308" s="1" t="s">
        <v>1502</v>
      </c>
      <c r="B308" s="1" t="s">
        <v>13</v>
      </c>
      <c r="C308" s="4" t="s">
        <v>1503</v>
      </c>
      <c r="D308" s="1" t="s">
        <v>1504</v>
      </c>
      <c r="E308" s="1" t="s">
        <v>1505</v>
      </c>
      <c r="F308" s="4" t="s">
        <v>17</v>
      </c>
      <c r="G308" s="1" t="s">
        <v>18</v>
      </c>
      <c r="H308" s="1" t="s">
        <v>19</v>
      </c>
      <c r="I308" s="1" t="s">
        <v>20</v>
      </c>
      <c r="J308" s="1" t="s">
        <v>1506</v>
      </c>
      <c r="K308" s="1" t="s">
        <v>22</v>
      </c>
      <c r="L308" s="1" t="str">
        <f>HYPERLINK("https://files.afu.se/Downloads/Transcripts/Skeptiko%20(Alex%20Tsakiris)/2015 07 29 - skeptiko - HOW NEAR-DEATH EXPERIENCES ARE CHANGING SCIENCE._DgRWh2TfvmM - transcript (automated).pdf","Transcript Link")</f>
        <v>Transcript Link</v>
      </c>
      <c r="M308" s="2" t="str">
        <f>HYPERLINK("https://files.afu.se/Downloads/Transcripts/Skeptiko%20(Alex%20Tsakiris)/2015 07 29 - skeptiko - HOW NEAR-DEATH EXPERIENCES ARE CHANGING SCIENCE._DgRWh2TfvmM - transcript (automated).pdf","Transcript Link")</f>
        <v>Transcript Link</v>
      </c>
    </row>
    <row r="309" ht="345" spans="1:13">
      <c r="A309" s="1" t="s">
        <v>1507</v>
      </c>
      <c r="B309" s="1" t="s">
        <v>13</v>
      </c>
      <c r="C309" s="4" t="s">
        <v>1508</v>
      </c>
      <c r="D309" s="1" t="s">
        <v>1509</v>
      </c>
      <c r="E309" s="1" t="s">
        <v>1510</v>
      </c>
      <c r="F309" s="4" t="s">
        <v>17</v>
      </c>
      <c r="G309" s="1" t="s">
        <v>18</v>
      </c>
      <c r="H309" s="1" t="s">
        <v>19</v>
      </c>
      <c r="I309" s="1" t="s">
        <v>20</v>
      </c>
      <c r="J309" s="1" t="s">
        <v>1511</v>
      </c>
      <c r="K309" s="1" t="s">
        <v>22</v>
      </c>
      <c r="L309" s="1" t="str">
        <f>HYPERLINK("https://files.afu.se/Downloads/Transcripts/Skeptiko%20(Alex%20Tsakiris)/2015 07 20 - skeptiko - Seth Andrews, The Thinking Atheist - Skeptiko #183_mtDfkcp075s - transcript (automated).pdf","Transcript Link")</f>
        <v>Transcript Link</v>
      </c>
      <c r="M309" s="2" t="str">
        <f>HYPERLINK("https://files.afu.se/Downloads/Transcripts/Skeptiko%20(Alex%20Tsakiris)/2015 07 20 - skeptiko - Seth Andrews, The Thinking Atheist - Skeptiko #183_mtDfkcp075s - transcript (automated).pdf","Transcript Link")</f>
        <v>Transcript Link</v>
      </c>
    </row>
    <row r="310" ht="345" spans="1:13">
      <c r="A310" s="1" t="s">
        <v>1512</v>
      </c>
      <c r="B310" s="1" t="s">
        <v>13</v>
      </c>
      <c r="C310" s="4" t="s">
        <v>1513</v>
      </c>
      <c r="D310" s="1" t="s">
        <v>1514</v>
      </c>
      <c r="E310" s="1" t="s">
        <v>1515</v>
      </c>
      <c r="F310" s="4" t="s">
        <v>17</v>
      </c>
      <c r="G310" s="1" t="s">
        <v>18</v>
      </c>
      <c r="H310" s="1" t="s">
        <v>19</v>
      </c>
      <c r="I310" s="1" t="s">
        <v>20</v>
      </c>
      <c r="J310" s="1" t="s">
        <v>1516</v>
      </c>
      <c r="K310" s="1" t="s">
        <v>22</v>
      </c>
      <c r="L310" s="1" t="str">
        <f>HYPERLINK("https://files.afu.se/Downloads/Transcripts/Skeptiko%20(Alex%20Tsakiris)/2015 07 17 - skeptiko - Dr. Rupert Sheldrake, Set Science Free From Dogma - Skeptiko #184_8MDG4GtAxh0 - transcript (automated).pdf","Transcript Link")</f>
        <v>Transcript Link</v>
      </c>
      <c r="M310" s="2" t="str">
        <f>HYPERLINK("https://files.afu.se/Downloads/Transcripts/Skeptiko%20(Alex%20Tsakiris)/2015 07 17 - skeptiko - Dr. Rupert Sheldrake, Set Science Free From Dogma - Skeptiko #184_8MDG4GtAxh0 - transcript (automated).pdf","Transcript Link")</f>
        <v>Transcript Link</v>
      </c>
    </row>
    <row r="311" ht="360" spans="1:13">
      <c r="A311" s="1" t="s">
        <v>1517</v>
      </c>
      <c r="B311" s="1" t="s">
        <v>13</v>
      </c>
      <c r="C311" s="4" t="s">
        <v>1518</v>
      </c>
      <c r="D311" s="1" t="s">
        <v>1519</v>
      </c>
      <c r="E311" s="1" t="s">
        <v>1520</v>
      </c>
      <c r="F311" s="4" t="s">
        <v>17</v>
      </c>
      <c r="G311" s="1" t="s">
        <v>18</v>
      </c>
      <c r="H311" s="1" t="s">
        <v>19</v>
      </c>
      <c r="I311" s="1" t="s">
        <v>20</v>
      </c>
      <c r="J311" s="1" t="s">
        <v>1521</v>
      </c>
      <c r="K311" s="1" t="s">
        <v>22</v>
      </c>
      <c r="L311" s="1" t="str">
        <f>HYPERLINK("https://files.afu.se/Downloads/Transcripts/Skeptiko%20(Alex%20Tsakiris)/2015 07 16 - skeptiko - Dr. William Bengston, Hands on Healing Research Ignored - Skeptiko #185_yeAxMCgvTPk - transcript (automated).pdf","Transcript Link")</f>
        <v>Transcript Link</v>
      </c>
      <c r="M311" s="2" t="str">
        <f>HYPERLINK("https://files.afu.se/Downloads/Transcripts/Skeptiko%20(Alex%20Tsakiris)/2015 07 16 - skeptiko - Dr. William Bengston, Hands on Healing Research Ignored - Skeptiko #185_yeAxMCgvTPk - transcript (automated).pdf","Transcript Link")</f>
        <v>Transcript Link</v>
      </c>
    </row>
    <row r="312" ht="375" spans="1:13">
      <c r="A312" s="1" t="s">
        <v>1517</v>
      </c>
      <c r="B312" s="1" t="s">
        <v>13</v>
      </c>
      <c r="C312" s="4" t="s">
        <v>1522</v>
      </c>
      <c r="D312" s="1" t="s">
        <v>1523</v>
      </c>
      <c r="E312" s="1" t="s">
        <v>1524</v>
      </c>
      <c r="F312" s="4" t="s">
        <v>17</v>
      </c>
      <c r="G312" s="1" t="s">
        <v>18</v>
      </c>
      <c r="H312" s="1" t="s">
        <v>19</v>
      </c>
      <c r="I312" s="1" t="s">
        <v>20</v>
      </c>
      <c r="J312" s="1" t="s">
        <v>1525</v>
      </c>
      <c r="K312" s="1" t="s">
        <v>22</v>
      </c>
      <c r="L312" s="1" t="str">
        <f>HYPERLINK("https://files.afu.se/Downloads/Transcripts/Skeptiko%20(Alex%20Tsakiris)/2015 07 16 - skeptiko - Robert Almeder, Materialism Waning at the Psychology Assoc Conf - Skeptiko #186_sNgYno6lClc - transcript (automated).pdf","Transcript Link")</f>
        <v>Transcript Link</v>
      </c>
      <c r="M312" s="2" t="str">
        <f>HYPERLINK("https://files.afu.se/Downloads/Transcripts/Skeptiko%20(Alex%20Tsakiris)/2015 07 16 - skeptiko - Robert Almeder, Materialism Waning at the Psychology Assoc Conf - Skeptiko #186_sNgYno6lClc - transcript (automated).pdf","Transcript Link")</f>
        <v>Transcript Link</v>
      </c>
    </row>
    <row r="313" ht="360" spans="1:13">
      <c r="A313" s="1" t="s">
        <v>1526</v>
      </c>
      <c r="B313" s="1" t="s">
        <v>13</v>
      </c>
      <c r="C313" s="4" t="s">
        <v>1527</v>
      </c>
      <c r="D313" s="1" t="s">
        <v>1528</v>
      </c>
      <c r="E313" s="1" t="s">
        <v>1529</v>
      </c>
      <c r="F313" s="4" t="s">
        <v>17</v>
      </c>
      <c r="G313" s="1" t="s">
        <v>18</v>
      </c>
      <c r="H313" s="1" t="s">
        <v>19</v>
      </c>
      <c r="I313" s="1" t="s">
        <v>20</v>
      </c>
      <c r="J313" s="1" t="s">
        <v>1530</v>
      </c>
      <c r="K313" s="1" t="s">
        <v>22</v>
      </c>
      <c r="L313" s="1" t="str">
        <f>HYPERLINK("https://files.afu.se/Downloads/Transcripts/Skeptiko%20(Alex%20Tsakiris)/2015 07 14 - skeptiko - Graham Nicholls, Out-of-Body Experiences Aren't All About Angels and Demons - Skeptiko #187_amhJbgFE7GY - transcript (automated).pdf","Transcript Link")</f>
        <v>Transcript Link</v>
      </c>
      <c r="M313" s="2" t="str">
        <f>HYPERLINK("https://files.afu.se/Downloads/Transcripts/Skeptiko%20(Alex%20Tsakiris)/2015 07 14 - skeptiko - Graham Nicholls, Out-of-Body Experiences Aren't All About Angels and Demons - Skeptiko #187_amhJbgFE7GY - transcript (automated).pdf","Transcript Link")</f>
        <v>Transcript Link</v>
      </c>
    </row>
    <row r="314" ht="405" spans="1:13">
      <c r="A314" s="1" t="s">
        <v>1526</v>
      </c>
      <c r="B314" s="1" t="s">
        <v>13</v>
      </c>
      <c r="C314" s="4" t="s">
        <v>1531</v>
      </c>
      <c r="D314" s="1" t="s">
        <v>1532</v>
      </c>
      <c r="E314" s="1" t="s">
        <v>1533</v>
      </c>
      <c r="F314" s="4" t="s">
        <v>17</v>
      </c>
      <c r="G314" s="1" t="s">
        <v>18</v>
      </c>
      <c r="H314" s="1" t="s">
        <v>19</v>
      </c>
      <c r="I314" s="1" t="s">
        <v>20</v>
      </c>
      <c r="J314" s="1" t="s">
        <v>1534</v>
      </c>
      <c r="K314" s="1" t="s">
        <v>22</v>
      </c>
      <c r="L314" s="1" t="str">
        <f>HYPERLINK("https://files.afu.se/Downloads/Transcripts/Skeptiko%20(Alex%20Tsakiris)/2015 07 14 - skeptiko - Sam Harris Won't Debate Eben Alexander On NDE Science - Skeptiko #189_doYtYSXuiTM - transcript (automated).pdf","Transcript Link")</f>
        <v>Transcript Link</v>
      </c>
      <c r="M314" s="2" t="str">
        <f>HYPERLINK("https://files.afu.se/Downloads/Transcripts/Skeptiko%20(Alex%20Tsakiris)/2015 07 14 - skeptiko - Sam Harris Won't Debate Eben Alexander On NDE Science - Skeptiko #189_doYtYSXuiTM - transcript (automated).pdf","Transcript Link")</f>
        <v>Transcript Link</v>
      </c>
    </row>
    <row r="315" ht="360" spans="1:13">
      <c r="A315" s="1" t="s">
        <v>1535</v>
      </c>
      <c r="B315" s="1" t="s">
        <v>13</v>
      </c>
      <c r="C315" s="4" t="s">
        <v>1536</v>
      </c>
      <c r="D315" s="1" t="s">
        <v>1537</v>
      </c>
      <c r="E315" s="1" t="s">
        <v>1538</v>
      </c>
      <c r="F315" s="4" t="s">
        <v>17</v>
      </c>
      <c r="G315" s="1" t="s">
        <v>18</v>
      </c>
      <c r="H315" s="1" t="s">
        <v>19</v>
      </c>
      <c r="I315" s="1" t="s">
        <v>20</v>
      </c>
      <c r="J315" s="1" t="s">
        <v>1539</v>
      </c>
      <c r="K315" s="1" t="s">
        <v>22</v>
      </c>
      <c r="L315" s="1" t="str">
        <f>HYPERLINK("https://files.afu.se/Downloads/Transcripts/Skeptiko%20(Alex%20Tsakiris)/2015 07 13 - skeptiko - Dr. Eben Alexander, The Medical Mystery of Near-Death Experience - Skeptiko #190_9EefZaCSJPE - transcript (automated).pdf","Transcript Link")</f>
        <v>Transcript Link</v>
      </c>
      <c r="M315" s="2" t="str">
        <f>HYPERLINK("https://files.afu.se/Downloads/Transcripts/Skeptiko%20(Alex%20Tsakiris)/2015 07 13 - skeptiko - Dr. Eben Alexander, The Medical Mystery of Near-Death Experience - Skeptiko #190_9EefZaCSJPE - transcript (automated).pdf","Transcript Link")</f>
        <v>Transcript Link</v>
      </c>
    </row>
    <row r="316" ht="405" spans="1:13">
      <c r="A316" s="1" t="s">
        <v>1535</v>
      </c>
      <c r="B316" s="1" t="s">
        <v>13</v>
      </c>
      <c r="C316" s="4" t="s">
        <v>1540</v>
      </c>
      <c r="D316" s="1" t="s">
        <v>1541</v>
      </c>
      <c r="E316" s="1" t="s">
        <v>1542</v>
      </c>
      <c r="F316" s="4" t="s">
        <v>17</v>
      </c>
      <c r="G316" s="1" t="s">
        <v>18</v>
      </c>
      <c r="H316" s="1" t="s">
        <v>19</v>
      </c>
      <c r="I316" s="1" t="s">
        <v>20</v>
      </c>
      <c r="J316" s="1" t="s">
        <v>1543</v>
      </c>
      <c r="K316" s="1" t="s">
        <v>22</v>
      </c>
      <c r="L316" s="1" t="str">
        <f>HYPERLINK("https://files.afu.se/Downloads/Transcripts/Skeptiko%20(Alex%20Tsakiris)/2015 07 13 - skeptiko - Dr. Victor Stenger, Slams Parapsychology, Calls Stanley Krippner Charlatan - Skeptiko #191_95YEg5TExlc - transcript (automated).pdf","Transcript Link")</f>
        <v>Transcript Link</v>
      </c>
      <c r="M316" s="2" t="str">
        <f>HYPERLINK("https://files.afu.se/Downloads/Transcripts/Skeptiko%20(Alex%20Tsakiris)/2015 07 13 - skeptiko - Dr. Victor Stenger, Slams Parapsychology, Calls Stanley Krippner Charlatan - Skeptiko #191_95YEg5TExlc - transcript (automated).pdf","Transcript Link")</f>
        <v>Transcript Link</v>
      </c>
    </row>
    <row r="317" ht="345" spans="1:13">
      <c r="A317" s="1" t="s">
        <v>1544</v>
      </c>
      <c r="B317" s="1" t="s">
        <v>13</v>
      </c>
      <c r="C317" s="4" t="s">
        <v>1545</v>
      </c>
      <c r="D317" s="1" t="s">
        <v>1546</v>
      </c>
      <c r="E317" s="1" t="s">
        <v>1547</v>
      </c>
      <c r="F317" s="4" t="s">
        <v>17</v>
      </c>
      <c r="G317" s="1" t="s">
        <v>18</v>
      </c>
      <c r="H317" s="1" t="s">
        <v>19</v>
      </c>
      <c r="I317" s="1" t="s">
        <v>20</v>
      </c>
      <c r="J317" s="1" t="s">
        <v>1548</v>
      </c>
      <c r="K317" s="1" t="s">
        <v>22</v>
      </c>
      <c r="L317" s="1" t="str">
        <f>HYPERLINK("https://files.afu.se/Downloads/Transcripts/Skeptiko%20(Alex%20Tsakiris)/2015 07 11 - skeptiko - Sam Harris, Parapsychology and PSI  Backwater  of Science - Skeptiko #192_fVaDYkyRLBI - transcript (automated).pdf","Transcript Link")</f>
        <v>Transcript Link</v>
      </c>
      <c r="M317" s="2" t="str">
        <f>HYPERLINK("https://files.afu.se/Downloads/Transcripts/Skeptiko%20(Alex%20Tsakiris)/2015 07 11 - skeptiko - Sam Harris, Parapsychology and PSI  Backwater  of Science - Skeptiko #192_fVaDYkyRLBI - transcript (automated).pdf","Transcript Link")</f>
        <v>Transcript Link</v>
      </c>
    </row>
    <row r="318" ht="375" spans="1:13">
      <c r="A318" s="1" t="s">
        <v>1544</v>
      </c>
      <c r="B318" s="1" t="s">
        <v>13</v>
      </c>
      <c r="C318" s="4" t="s">
        <v>1549</v>
      </c>
      <c r="D318" s="1" t="s">
        <v>1550</v>
      </c>
      <c r="E318" s="1" t="s">
        <v>1551</v>
      </c>
      <c r="F318" s="4" t="s">
        <v>17</v>
      </c>
      <c r="G318" s="1" t="s">
        <v>18</v>
      </c>
      <c r="H318" s="1" t="s">
        <v>19</v>
      </c>
      <c r="I318" s="1" t="s">
        <v>20</v>
      </c>
      <c r="J318" s="1" t="s">
        <v>1552</v>
      </c>
      <c r="K318" s="1" t="s">
        <v>22</v>
      </c>
      <c r="L318" s="1" t="str">
        <f>HYPERLINK("https://files.afu.se/Downloads/Transcripts/Skeptiko%20(Alex%20Tsakiris)/2015 07 11 - skeptiko - Dr. Daryl Bem, Quantum Theory Secret - Skeptiko #193_3qd9A99btzE - transcript (automated).pdf","Transcript Link")</f>
        <v>Transcript Link</v>
      </c>
      <c r="M318" s="2" t="str">
        <f>HYPERLINK("https://files.afu.se/Downloads/Transcripts/Skeptiko%20(Alex%20Tsakiris)/2015 07 11 - skeptiko - Dr. Daryl Bem, Quantum Theory Secret - Skeptiko #193_3qd9A99btzE - transcript (automated).pdf","Transcript Link")</f>
        <v>Transcript Link</v>
      </c>
    </row>
    <row r="319" ht="345" spans="1:13">
      <c r="A319" s="1" t="s">
        <v>1553</v>
      </c>
      <c r="B319" s="1" t="s">
        <v>13</v>
      </c>
      <c r="C319" s="4" t="s">
        <v>1554</v>
      </c>
      <c r="D319" s="1" t="s">
        <v>1555</v>
      </c>
      <c r="E319" s="1" t="s">
        <v>1556</v>
      </c>
      <c r="F319" s="4" t="s">
        <v>17</v>
      </c>
      <c r="G319" s="1" t="s">
        <v>18</v>
      </c>
      <c r="H319" s="1" t="s">
        <v>19</v>
      </c>
      <c r="I319" s="1" t="s">
        <v>20</v>
      </c>
      <c r="J319" s="1" t="s">
        <v>1557</v>
      </c>
      <c r="K319" s="1" t="s">
        <v>22</v>
      </c>
      <c r="L319" s="1" t="str">
        <f>HYPERLINK("https://files.afu.se/Downloads/Transcripts/Skeptiko%20(Alex%20Tsakiris)/2015 07 10 - skeptiko - Dr. Mario Beauregard, An End to Biological Robots - Skeptiko #195_6YHfkRcmD7w - transcript (automated).pdf","Transcript Link")</f>
        <v>Transcript Link</v>
      </c>
      <c r="M319" s="2" t="str">
        <f>HYPERLINK("https://files.afu.se/Downloads/Transcripts/Skeptiko%20(Alex%20Tsakiris)/2015 07 10 - skeptiko - Dr. Mario Beauregard, An End to Biological Robots - Skeptiko #195_6YHfkRcmD7w - transcript (automated).pdf","Transcript Link")</f>
        <v>Transcript Link</v>
      </c>
    </row>
    <row r="320" ht="330" spans="1:13">
      <c r="A320" s="1" t="s">
        <v>1553</v>
      </c>
      <c r="B320" s="1" t="s">
        <v>13</v>
      </c>
      <c r="C320" s="4" t="s">
        <v>1558</v>
      </c>
      <c r="D320" s="1" t="s">
        <v>1559</v>
      </c>
      <c r="E320" s="1" t="s">
        <v>1560</v>
      </c>
      <c r="F320" s="4" t="s">
        <v>17</v>
      </c>
      <c r="G320" s="1" t="s">
        <v>18</v>
      </c>
      <c r="H320" s="1" t="s">
        <v>19</v>
      </c>
      <c r="I320" s="1" t="s">
        <v>20</v>
      </c>
      <c r="J320" s="1" t="s">
        <v>1561</v>
      </c>
      <c r="K320" s="1" t="s">
        <v>22</v>
      </c>
      <c r="L320" s="1" t="str">
        <f>HYPERLINK("https://files.afu.se/Downloads/Transcripts/Skeptiko%20(Alex%20Tsakiris)/2015 07 10 - skeptiko - Rupert Sheldrake, Terrance McKenna and Ralph Abraham, The Dialog Still Matters - Skeptiko #196_UaXVXePy_wU - transcript (automated).pdf","Transcript Link")</f>
        <v>Transcript Link</v>
      </c>
      <c r="M320" s="2" t="str">
        <f>HYPERLINK("https://files.afu.se/Downloads/Transcripts/Skeptiko%20(Alex%20Tsakiris)/2015 07 10 - skeptiko - Rupert Sheldrake, Terrance McKenna and Ralph Abraham, The Dialog Still Matters - Skeptiko #196_UaXVXePy_wU - transcript (automated).pdf","Transcript Link")</f>
        <v>Transcript Link</v>
      </c>
    </row>
    <row r="321" ht="345" spans="1:13">
      <c r="A321" s="1" t="s">
        <v>1562</v>
      </c>
      <c r="B321" s="1" t="s">
        <v>13</v>
      </c>
      <c r="C321" s="4" t="s">
        <v>1563</v>
      </c>
      <c r="D321" s="1" t="s">
        <v>1564</v>
      </c>
      <c r="E321" s="1" t="s">
        <v>1565</v>
      </c>
      <c r="F321" s="4" t="s">
        <v>17</v>
      </c>
      <c r="G321" s="1" t="s">
        <v>18</v>
      </c>
      <c r="H321" s="1" t="s">
        <v>19</v>
      </c>
      <c r="I321" s="1" t="s">
        <v>20</v>
      </c>
      <c r="J321" s="1" t="s">
        <v>1566</v>
      </c>
      <c r="K321" s="1" t="s">
        <v>22</v>
      </c>
      <c r="L321" s="1" t="str">
        <f>HYPERLINK("https://files.afu.se/Downloads/Transcripts/Skeptiko%20(Alex%20Tsakiris)/2015 07 09 - skeptiko - Mike Clelland, Contact with Alien Consciousness - Skeptiko #198_iXA8oDdqLY4 - transcript (automated).pdf","Transcript Link")</f>
        <v>Transcript Link</v>
      </c>
      <c r="M321" s="2" t="str">
        <f>HYPERLINK("https://files.afu.se/Downloads/Transcripts/Skeptiko%20(Alex%20Tsakiris)/2015 07 09 - skeptiko - Mike Clelland, Contact with Alien Consciousness - Skeptiko #198_iXA8oDdqLY4 - transcript (automated).pdf","Transcript Link")</f>
        <v>Transcript Link</v>
      </c>
    </row>
    <row r="322" ht="285" spans="1:13">
      <c r="A322" s="1" t="s">
        <v>1567</v>
      </c>
      <c r="B322" s="1" t="s">
        <v>13</v>
      </c>
      <c r="C322" s="4" t="s">
        <v>1568</v>
      </c>
      <c r="D322" s="1" t="s">
        <v>1569</v>
      </c>
      <c r="E322" s="1" t="s">
        <v>1570</v>
      </c>
      <c r="F322" s="4" t="s">
        <v>17</v>
      </c>
      <c r="G322" s="1" t="s">
        <v>18</v>
      </c>
      <c r="H322" s="1" t="s">
        <v>19</v>
      </c>
      <c r="I322" s="1" t="s">
        <v>20</v>
      </c>
      <c r="J322" s="1" t="s">
        <v>1571</v>
      </c>
      <c r="K322" s="1" t="s">
        <v>22</v>
      </c>
      <c r="L322" s="1" t="str">
        <f>HYPERLINK("https://files.afu.se/Downloads/Transcripts/Skeptiko%20(Alex%20Tsakiris)/2015 07 08 - skeptiko - Chris White Interview by Alex Tsakiris on Skeptiko #199_Nx50EjOrcMY - transcript (automated).pdf","Transcript Link")</f>
        <v>Transcript Link</v>
      </c>
      <c r="M322" s="2" t="str">
        <f>HYPERLINK("https://files.afu.se/Downloads/Transcripts/Skeptiko%20(Alex%20Tsakiris)/2015 07 08 - skeptiko - Chris White Interview by Alex Tsakiris on Skeptiko #199_Nx50EjOrcMY - transcript (automated).pdf","Transcript Link")</f>
        <v>Transcript Link</v>
      </c>
    </row>
    <row r="323" ht="405" spans="1:13">
      <c r="A323" s="1" t="s">
        <v>1567</v>
      </c>
      <c r="B323" s="1" t="s">
        <v>13</v>
      </c>
      <c r="C323" s="4" t="s">
        <v>1572</v>
      </c>
      <c r="D323" s="1" t="s">
        <v>1573</v>
      </c>
      <c r="E323" s="1" t="s">
        <v>1574</v>
      </c>
      <c r="F323" s="4" t="s">
        <v>17</v>
      </c>
      <c r="G323" s="1" t="s">
        <v>18</v>
      </c>
      <c r="H323" s="1" t="s">
        <v>19</v>
      </c>
      <c r="I323" s="1" t="s">
        <v>20</v>
      </c>
      <c r="J323" s="1" t="s">
        <v>1575</v>
      </c>
      <c r="K323" s="1" t="s">
        <v>22</v>
      </c>
      <c r="L323" s="1" t="str">
        <f>HYPERLINK("https://files.afu.se/Downloads/Transcripts/Skeptiko%20(Alex%20Tsakiris)/2015 07 08 - skeptiko - Hippies started it, New Agers kept it going, what's next for consciousness culture _eEXEvnXLwu8 - transcript (automated).pdf","Transcript Link")</f>
        <v>Transcript Link</v>
      </c>
      <c r="M323" s="2" t="str">
        <f>HYPERLINK("https://files.afu.se/Downloads/Transcripts/Skeptiko%20(Alex%20Tsakiris)/2015 07 08 - skeptiko - Hippies started it, New Agers kept it going, what's next for consciousness culture _eEXEvnXLwu8 - transcript (automated).pdf","Transcript Link")</f>
        <v>Transcript Link</v>
      </c>
    </row>
    <row r="324" ht="270" spans="1:13">
      <c r="A324" s="1" t="s">
        <v>1576</v>
      </c>
      <c r="B324" s="1" t="s">
        <v>13</v>
      </c>
      <c r="C324" s="4" t="s">
        <v>1577</v>
      </c>
      <c r="D324" s="1" t="s">
        <v>1578</v>
      </c>
      <c r="E324" s="1" t="s">
        <v>1579</v>
      </c>
      <c r="F324" s="4" t="s">
        <v>17</v>
      </c>
      <c r="G324" s="1" t="s">
        <v>18</v>
      </c>
      <c r="H324" s="1" t="s">
        <v>19</v>
      </c>
      <c r="I324" s="1" t="s">
        <v>20</v>
      </c>
      <c r="J324" s="1" t="s">
        <v>1580</v>
      </c>
      <c r="K324" s="1" t="s">
        <v>22</v>
      </c>
      <c r="L324" s="1" t="str">
        <f>HYPERLINK("https://files.afu.se/Downloads/Transcripts/Skeptiko%20(Alex%20Tsakiris)/2015 07 06 - skeptiko - A Look Back at 200 Episodes by Alex Tsakiris on Skeptiko #200_CbYbmiCFXhU - transcript (automated).pdf","Transcript Link")</f>
        <v>Transcript Link</v>
      </c>
      <c r="M324" s="2" t="str">
        <f>HYPERLINK("https://files.afu.se/Downloads/Transcripts/Skeptiko%20(Alex%20Tsakiris)/2015 07 06 - skeptiko - A Look Back at 200 Episodes by Alex Tsakiris on Skeptiko #200_CbYbmiCFXhU - transcript (automated).pdf","Transcript Link")</f>
        <v>Transcript Link</v>
      </c>
    </row>
    <row r="325" ht="285" spans="1:13">
      <c r="A325" s="1" t="s">
        <v>1576</v>
      </c>
      <c r="B325" s="1" t="s">
        <v>13</v>
      </c>
      <c r="C325" s="4" t="s">
        <v>1581</v>
      </c>
      <c r="D325" s="1" t="s">
        <v>1582</v>
      </c>
      <c r="E325" s="1" t="s">
        <v>1583</v>
      </c>
      <c r="F325" s="4" t="s">
        <v>17</v>
      </c>
      <c r="G325" s="1" t="s">
        <v>18</v>
      </c>
      <c r="H325" s="1" t="s">
        <v>19</v>
      </c>
      <c r="I325" s="1" t="s">
        <v>20</v>
      </c>
      <c r="J325" s="1" t="s">
        <v>1584</v>
      </c>
      <c r="K325" s="1" t="s">
        <v>22</v>
      </c>
      <c r="L325" s="1" t="str">
        <f>HYPERLINK("https://files.afu.se/Downloads/Transcripts/Skeptiko%20(Alex%20Tsakiris)/2015 07 06 - skeptiko - Ralph Abraham Interview by Alex Tsakiris on Skeptiko #201_THLzGeg_Sw0 - transcript (automated).pdf","Transcript Link")</f>
        <v>Transcript Link</v>
      </c>
      <c r="M325" s="2" t="str">
        <f>HYPERLINK("https://files.afu.se/Downloads/Transcripts/Skeptiko%20(Alex%20Tsakiris)/2015 07 06 - skeptiko - Ralph Abraham Interview by Alex Tsakiris on Skeptiko #201_THLzGeg_Sw0 - transcript (automated).pdf","Transcript Link")</f>
        <v>Transcript Link</v>
      </c>
    </row>
    <row r="326" ht="270" spans="1:13">
      <c r="A326" s="1" t="s">
        <v>1585</v>
      </c>
      <c r="B326" s="1" t="s">
        <v>13</v>
      </c>
      <c r="C326" s="4" t="s">
        <v>1586</v>
      </c>
      <c r="D326" s="1" t="s">
        <v>1587</v>
      </c>
      <c r="E326" s="1" t="s">
        <v>1588</v>
      </c>
      <c r="F326" s="4" t="s">
        <v>17</v>
      </c>
      <c r="G326" s="1" t="s">
        <v>18</v>
      </c>
      <c r="H326" s="1" t="s">
        <v>19</v>
      </c>
      <c r="I326" s="1" t="s">
        <v>20</v>
      </c>
      <c r="J326" s="1" t="s">
        <v>1589</v>
      </c>
      <c r="K326" s="1" t="s">
        <v>22</v>
      </c>
      <c r="L326" s="1" t="str">
        <f>HYPERLINK("https://files.afu.se/Downloads/Transcripts/Skeptiko%20(Alex%20Tsakiris)/2015 07 04 - skeptiko - Chris Carter Interview by Alex Tsakiris Skeptiko #202__iysIF-93Cc - transcript (automated).pdf","Transcript Link")</f>
        <v>Transcript Link</v>
      </c>
      <c r="M326" s="2" t="str">
        <f>HYPERLINK("https://files.afu.se/Downloads/Transcripts/Skeptiko%20(Alex%20Tsakiris)/2015 07 04 - skeptiko - Chris Carter Interview by Alex Tsakiris Skeptiko #202__iysIF-93Cc - transcript (automated).pdf","Transcript Link")</f>
        <v>Transcript Link</v>
      </c>
    </row>
    <row r="327" ht="285" spans="1:13">
      <c r="A327" s="1" t="s">
        <v>1590</v>
      </c>
      <c r="B327" s="1" t="s">
        <v>13</v>
      </c>
      <c r="C327" s="4" t="s">
        <v>1591</v>
      </c>
      <c r="D327" s="1" t="s">
        <v>1592</v>
      </c>
      <c r="E327" s="1" t="s">
        <v>1593</v>
      </c>
      <c r="F327" s="4" t="s">
        <v>17</v>
      </c>
      <c r="G327" s="1" t="s">
        <v>18</v>
      </c>
      <c r="H327" s="1" t="s">
        <v>19</v>
      </c>
      <c r="I327" s="1" t="s">
        <v>20</v>
      </c>
      <c r="J327" s="1" t="s">
        <v>1594</v>
      </c>
      <c r="K327" s="1" t="s">
        <v>22</v>
      </c>
      <c r="L327" s="1" t="str">
        <f>HYPERLINK("https://files.afu.se/Downloads/Transcripts/Skeptiko%20(Alex%20Tsakiris)/2015 07 03 - skeptiko - Robert Bruce Interview by Alex Tsakiris Skeptiko #203_4wzFIti2Ib4 - transcript (automated).pdf","Transcript Link")</f>
        <v>Transcript Link</v>
      </c>
      <c r="M327" s="2" t="str">
        <f>HYPERLINK("https://files.afu.se/Downloads/Transcripts/Skeptiko%20(Alex%20Tsakiris)/2015 07 03 - skeptiko - Robert Bruce Interview by Alex Tsakiris Skeptiko #203_4wzFIti2Ib4 - transcript (automated).pdf","Transcript Link")</f>
        <v>Transcript Link</v>
      </c>
    </row>
    <row r="328" ht="285" spans="1:13">
      <c r="A328" s="1" t="s">
        <v>1595</v>
      </c>
      <c r="B328" s="1" t="s">
        <v>13</v>
      </c>
      <c r="C328" s="4" t="s">
        <v>1596</v>
      </c>
      <c r="D328" s="1" t="s">
        <v>1597</v>
      </c>
      <c r="E328" s="1" t="s">
        <v>1598</v>
      </c>
      <c r="F328" s="4" t="s">
        <v>17</v>
      </c>
      <c r="G328" s="1" t="s">
        <v>18</v>
      </c>
      <c r="H328" s="1" t="s">
        <v>19</v>
      </c>
      <c r="I328" s="1" t="s">
        <v>20</v>
      </c>
      <c r="J328" s="1" t="s">
        <v>1599</v>
      </c>
      <c r="K328" s="1" t="s">
        <v>22</v>
      </c>
      <c r="L328" s="1" t="str">
        <f>HYPERLINK("https://files.afu.se/Downloads/Transcripts/Skeptiko%20(Alex%20Tsakiris)/2015 07 02 - skeptiko - Julie Beischel Interview by Alex Tsakiris Skeptiko #204_QPjhPfVHn88 - transcript (automated).pdf","Transcript Link")</f>
        <v>Transcript Link</v>
      </c>
      <c r="M328" s="2" t="str">
        <f>HYPERLINK("https://files.afu.se/Downloads/Transcripts/Skeptiko%20(Alex%20Tsakiris)/2015 07 02 - skeptiko - Julie Beischel Interview by Alex Tsakiris Skeptiko #204_QPjhPfVHn88 - transcript (automated).pdf","Transcript Link")</f>
        <v>Transcript Link</v>
      </c>
    </row>
    <row r="329" ht="270" spans="1:13">
      <c r="A329" s="1" t="s">
        <v>1595</v>
      </c>
      <c r="B329" s="1" t="s">
        <v>13</v>
      </c>
      <c r="C329" s="4" t="s">
        <v>1600</v>
      </c>
      <c r="D329" s="1" t="s">
        <v>1601</v>
      </c>
      <c r="E329" s="1" t="s">
        <v>1602</v>
      </c>
      <c r="F329" s="4" t="s">
        <v>17</v>
      </c>
      <c r="G329" s="1" t="s">
        <v>18</v>
      </c>
      <c r="H329" s="1" t="s">
        <v>19</v>
      </c>
      <c r="I329" s="1" t="s">
        <v>20</v>
      </c>
      <c r="J329" s="1" t="s">
        <v>1603</v>
      </c>
      <c r="K329" s="1" t="s">
        <v>22</v>
      </c>
      <c r="L329" s="1" t="str">
        <f>HYPERLINK("https://files.afu.se/Downloads/Transcripts/Skeptiko%20(Alex%20Tsakiris)/2015 07 02 - skeptiko - Michael Tymn Interview by Alex Tsakiris Skeptiko #205_HUz_afowKYE - transcript (automated).pdf","Transcript Link")</f>
        <v>Transcript Link</v>
      </c>
      <c r="M329" s="2" t="str">
        <f>HYPERLINK("https://files.afu.se/Downloads/Transcripts/Skeptiko%20(Alex%20Tsakiris)/2015 07 02 - skeptiko - Michael Tymn Interview by Alex Tsakiris Skeptiko #205_HUz_afowKYE - transcript (automated).pdf","Transcript Link")</f>
        <v>Transcript Link</v>
      </c>
    </row>
    <row r="330" ht="360" spans="1:13">
      <c r="A330" s="1" t="s">
        <v>1604</v>
      </c>
      <c r="B330" s="1" t="s">
        <v>13</v>
      </c>
      <c r="C330" s="4" t="s">
        <v>1605</v>
      </c>
      <c r="D330" s="1" t="s">
        <v>1606</v>
      </c>
      <c r="E330" s="1" t="s">
        <v>1607</v>
      </c>
      <c r="F330" s="4" t="s">
        <v>17</v>
      </c>
      <c r="G330" s="1" t="s">
        <v>18</v>
      </c>
      <c r="H330" s="1" t="s">
        <v>19</v>
      </c>
      <c r="I330" s="1" t="s">
        <v>20</v>
      </c>
      <c r="J330" s="1" t="s">
        <v>1608</v>
      </c>
      <c r="K330" s="1" t="s">
        <v>22</v>
      </c>
      <c r="L330" s="1" t="str">
        <f>HYPERLINK("https://files.afu.se/Downloads/Transcripts/Skeptiko%20(Alex%20Tsakiris)/2015 07 01 - skeptiko - Dr. Julia Assante, Training Us To Talk With Spritis - Skeptiko #208_h12Zc7q59E0 - transcript (automated).pdf","Transcript Link")</f>
        <v>Transcript Link</v>
      </c>
      <c r="M330" s="2" t="str">
        <f>HYPERLINK("https://files.afu.se/Downloads/Transcripts/Skeptiko%20(Alex%20Tsakiris)/2015 07 01 - skeptiko - Dr. Julia Assante, Training Us To Talk With Spritis - Skeptiko #208_h12Zc7q59E0 - transcript (automated).pdf","Transcript Link")</f>
        <v>Transcript Link</v>
      </c>
    </row>
    <row r="331" ht="270" spans="1:13">
      <c r="A331" s="1" t="s">
        <v>1609</v>
      </c>
      <c r="B331" s="1" t="s">
        <v>13</v>
      </c>
      <c r="C331" s="4" t="s">
        <v>1610</v>
      </c>
      <c r="D331" s="1" t="s">
        <v>1611</v>
      </c>
      <c r="E331" s="1" t="s">
        <v>1612</v>
      </c>
      <c r="F331" s="4" t="s">
        <v>17</v>
      </c>
      <c r="G331" s="1" t="s">
        <v>18</v>
      </c>
      <c r="H331" s="1" t="s">
        <v>19</v>
      </c>
      <c r="I331" s="1" t="s">
        <v>20</v>
      </c>
      <c r="J331" s="1" t="s">
        <v>1613</v>
      </c>
      <c r="K331" s="1" t="s">
        <v>22</v>
      </c>
      <c r="L331" s="1" t="str">
        <f>HYPERLINK("https://files.afu.se/Downloads/Transcripts/Skeptiko%20(Alex%20Tsakiris)/2015 06 30 - skeptiko - Rupert Sheldrake Interview by Alex Tsakiris Skeptiko #207_tcC_Su0XEhI - transcript (automated).pdf","Transcript Link")</f>
        <v>Transcript Link</v>
      </c>
      <c r="M331" s="2" t="str">
        <f>HYPERLINK("https://files.afu.se/Downloads/Transcripts/Skeptiko%20(Alex%20Tsakiris)/2015 06 30 - skeptiko - Rupert Sheldrake Interview by Alex Tsakiris Skeptiko #207_tcC_Su0XEhI - transcript (automated).pdf","Transcript Link")</f>
        <v>Transcript Link</v>
      </c>
    </row>
    <row r="332" ht="360" spans="1:13">
      <c r="A332" s="1" t="s">
        <v>1609</v>
      </c>
      <c r="B332" s="1" t="s">
        <v>13</v>
      </c>
      <c r="C332" s="4" t="s">
        <v>1614</v>
      </c>
      <c r="D332" s="1" t="s">
        <v>1615</v>
      </c>
      <c r="E332" s="1" t="s">
        <v>1616</v>
      </c>
      <c r="F332" s="4" t="s">
        <v>17</v>
      </c>
      <c r="G332" s="1" t="s">
        <v>18</v>
      </c>
      <c r="H332" s="1" t="s">
        <v>19</v>
      </c>
      <c r="I332" s="1" t="s">
        <v>20</v>
      </c>
      <c r="J332" s="1" t="s">
        <v>1617</v>
      </c>
      <c r="K332" s="1" t="s">
        <v>22</v>
      </c>
      <c r="L332" s="1" t="str">
        <f>HYPERLINK("https://files.afu.se/Downloads/Transcripts/Skeptiko%20(Alex%20Tsakiris)/2015 06 30 - skeptiko - Talat Phillips, Political Activist to Spiritual Seeker - Skeptiko #209_ocrWohkTRAY - transcript (automated).pdf","Transcript Link")</f>
        <v>Transcript Link</v>
      </c>
      <c r="M332" s="2" t="str">
        <f>HYPERLINK("https://files.afu.se/Downloads/Transcripts/Skeptiko%20(Alex%20Tsakiris)/2015 06 30 - skeptiko - Talat Phillips, Political Activist to Spiritual Seeker - Skeptiko #209_ocrWohkTRAY - transcript (automated).pdf","Transcript Link")</f>
        <v>Transcript Link</v>
      </c>
    </row>
    <row r="333" ht="330" spans="1:13">
      <c r="A333" s="1" t="s">
        <v>1609</v>
      </c>
      <c r="B333" s="1" t="s">
        <v>13</v>
      </c>
      <c r="C333" s="4" t="s">
        <v>1618</v>
      </c>
      <c r="D333" s="1" t="s">
        <v>1619</v>
      </c>
      <c r="E333" s="1" t="s">
        <v>1620</v>
      </c>
      <c r="F333" s="4" t="s">
        <v>17</v>
      </c>
      <c r="G333" s="1" t="s">
        <v>18</v>
      </c>
      <c r="H333" s="1" t="s">
        <v>19</v>
      </c>
      <c r="I333" s="1" t="s">
        <v>20</v>
      </c>
      <c r="J333" s="1" t="s">
        <v>1621</v>
      </c>
      <c r="K333" s="1" t="s">
        <v>22</v>
      </c>
      <c r="L333" s="1" t="str">
        <f>HYPERLINK("https://files.afu.se/Downloads/Transcripts/Skeptiko%20(Alex%20Tsakiris)/2015 06 30 - skeptiko - Miguel Conner, Gnostics and Red Pill Alienation - Skeptiko #210_tfRMaWU4Ikk - transcript (automated).pdf","Transcript Link")</f>
        <v>Transcript Link</v>
      </c>
      <c r="M333" s="2" t="str">
        <f>HYPERLINK("https://files.afu.se/Downloads/Transcripts/Skeptiko%20(Alex%20Tsakiris)/2015 06 30 - skeptiko - Miguel Conner, Gnostics and Red Pill Alienation - Skeptiko #210_tfRMaWU4Ikk - transcript (automated).pdf","Transcript Link")</f>
        <v>Transcript Link</v>
      </c>
    </row>
    <row r="334" ht="375" spans="1:13">
      <c r="A334" s="1" t="s">
        <v>1622</v>
      </c>
      <c r="B334" s="1" t="s">
        <v>13</v>
      </c>
      <c r="C334" s="4" t="s">
        <v>1623</v>
      </c>
      <c r="D334" s="1" t="s">
        <v>1624</v>
      </c>
      <c r="E334" s="1" t="s">
        <v>1625</v>
      </c>
      <c r="F334" s="4" t="s">
        <v>17</v>
      </c>
      <c r="G334" s="1" t="s">
        <v>18</v>
      </c>
      <c r="H334" s="1" t="s">
        <v>19</v>
      </c>
      <c r="I334" s="1" t="s">
        <v>20</v>
      </c>
      <c r="J334" s="1" t="s">
        <v>1626</v>
      </c>
      <c r="K334" s="1" t="s">
        <v>22</v>
      </c>
      <c r="L334" s="1" t="str">
        <f>HYPERLINK("https://files.afu.se/Downloads/Transcripts/Skeptiko%20(Alex%20Tsakiris)/2015 06 26 - skeptiko - Dr. Ardy Clarke, 1,000 Accounts of American Indian Contact with UFO - Skeptiko #211_w7gQSpQz8MI - transcript (automated).pdf","Transcript Link")</f>
        <v>Transcript Link</v>
      </c>
      <c r="M334" s="2" t="str">
        <f>HYPERLINK("https://files.afu.se/Downloads/Transcripts/Skeptiko%20(Alex%20Tsakiris)/2015 06 26 - skeptiko - Dr. Ardy Clarke, 1,000 Accounts of American Indian Contact with UFO - Skeptiko #211_w7gQSpQz8MI - transcript (automated).pdf","Transcript Link")</f>
        <v>Transcript Link</v>
      </c>
    </row>
    <row r="335" ht="360" spans="1:13">
      <c r="A335" s="1" t="s">
        <v>1627</v>
      </c>
      <c r="B335" s="1" t="s">
        <v>13</v>
      </c>
      <c r="C335" s="4" t="s">
        <v>1628</v>
      </c>
      <c r="D335" s="1" t="s">
        <v>1629</v>
      </c>
      <c r="E335" s="1" t="s">
        <v>1630</v>
      </c>
      <c r="F335" s="4" t="s">
        <v>17</v>
      </c>
      <c r="G335" s="1" t="s">
        <v>18</v>
      </c>
      <c r="H335" s="1" t="s">
        <v>19</v>
      </c>
      <c r="I335" s="1" t="s">
        <v>20</v>
      </c>
      <c r="J335" s="1" t="s">
        <v>1631</v>
      </c>
      <c r="K335" s="1" t="s">
        <v>22</v>
      </c>
      <c r="L335" s="1" t="str">
        <f>HYPERLINK("https://files.afu.se/Downloads/Transcripts/Skeptiko%20(Alex%20Tsakiris)/2015 06 25 - skeptiko - Dr. Janet Colli, Trauma of Alien Contact - Skeptiko #212_tgEEXFq8CTA - transcript (automated).pdf","Transcript Link")</f>
        <v>Transcript Link</v>
      </c>
      <c r="M335" s="2" t="str">
        <f>HYPERLINK("https://files.afu.se/Downloads/Transcripts/Skeptiko%20(Alex%20Tsakiris)/2015 06 25 - skeptiko - Dr. Janet Colli, Trauma of Alien Contact - Skeptiko #212_tgEEXFq8CTA - transcript (automated).pdf","Transcript Link")</f>
        <v>Transcript Link</v>
      </c>
    </row>
    <row r="336" ht="360" spans="1:13">
      <c r="A336" s="1" t="s">
        <v>1627</v>
      </c>
      <c r="B336" s="1" t="s">
        <v>13</v>
      </c>
      <c r="C336" s="4" t="s">
        <v>1632</v>
      </c>
      <c r="D336" s="1" t="s">
        <v>1633</v>
      </c>
      <c r="E336" s="1" t="s">
        <v>1634</v>
      </c>
      <c r="F336" s="4" t="s">
        <v>17</v>
      </c>
      <c r="G336" s="1" t="s">
        <v>18</v>
      </c>
      <c r="H336" s="1" t="s">
        <v>19</v>
      </c>
      <c r="I336" s="1" t="s">
        <v>20</v>
      </c>
      <c r="J336" s="1" t="s">
        <v>1635</v>
      </c>
      <c r="K336" s="1" t="s">
        <v>22</v>
      </c>
      <c r="L336" s="1" t="str">
        <f>HYPERLINK("https://files.afu.se/Downloads/Transcripts/Skeptiko%20(Alex%20Tsakiris)/2015 06 25 - skeptiko - Earl Lee, Hallucinogenic Mushrooms and Christian Burial Rites - Skeptiko #213_O0HA16we3kY - transcript (automated).pdf","Transcript Link")</f>
        <v>Transcript Link</v>
      </c>
      <c r="M336" s="2" t="str">
        <f>HYPERLINK("https://files.afu.se/Downloads/Transcripts/Skeptiko%20(Alex%20Tsakiris)/2015 06 25 - skeptiko - Earl Lee, Hallucinogenic Mushrooms and Christian Burial Rites - Skeptiko #213_O0HA16we3kY - transcript (automated).pdf","Transcript Link")</f>
        <v>Transcript Link</v>
      </c>
    </row>
    <row r="337" ht="375" spans="1:13">
      <c r="A337" s="1" t="s">
        <v>1636</v>
      </c>
      <c r="B337" s="1" t="s">
        <v>13</v>
      </c>
      <c r="C337" s="4" t="s">
        <v>1637</v>
      </c>
      <c r="D337" s="1" t="s">
        <v>1638</v>
      </c>
      <c r="E337" s="1" t="s">
        <v>1639</v>
      </c>
      <c r="F337" s="4" t="s">
        <v>17</v>
      </c>
      <c r="G337" s="1" t="s">
        <v>18</v>
      </c>
      <c r="H337" s="1" t="s">
        <v>19</v>
      </c>
      <c r="I337" s="1" t="s">
        <v>20</v>
      </c>
      <c r="J337" s="1" t="s">
        <v>1640</v>
      </c>
      <c r="K337" s="1" t="s">
        <v>22</v>
      </c>
      <c r="L337" s="1" t="str">
        <f>HYPERLINK("https://files.afu.se/Downloads/Transcripts/Skeptiko%20(Alex%20Tsakiris)/2015 06 24 - skeptiko - Dr. Suzanne Gordon, Looks Deeply into Near Death Experience Cases - Skeptiko #214_MNdLCYwtur0 - transcript (automated).pdf","Transcript Link")</f>
        <v>Transcript Link</v>
      </c>
      <c r="M337" s="2" t="str">
        <f>HYPERLINK("https://files.afu.se/Downloads/Transcripts/Skeptiko%20(Alex%20Tsakiris)/2015 06 24 - skeptiko - Dr. Suzanne Gordon, Looks Deeply into Near Death Experience Cases - Skeptiko #214_MNdLCYwtur0 - transcript (automated).pdf","Transcript Link")</f>
        <v>Transcript Link</v>
      </c>
    </row>
    <row r="338" ht="360" spans="1:13">
      <c r="A338" s="1" t="s">
        <v>1641</v>
      </c>
      <c r="B338" s="1" t="s">
        <v>13</v>
      </c>
      <c r="C338" s="4" t="s">
        <v>1642</v>
      </c>
      <c r="D338" s="1" t="s">
        <v>1643</v>
      </c>
      <c r="E338" s="1" t="s">
        <v>1644</v>
      </c>
      <c r="F338" s="4" t="s">
        <v>17</v>
      </c>
      <c r="G338" s="1" t="s">
        <v>18</v>
      </c>
      <c r="H338" s="1" t="s">
        <v>19</v>
      </c>
      <c r="I338" s="1" t="s">
        <v>20</v>
      </c>
      <c r="J338" s="1" t="s">
        <v>1645</v>
      </c>
      <c r="K338" s="1" t="s">
        <v>22</v>
      </c>
      <c r="L338" s="1" t="str">
        <f>HYPERLINK("https://files.afu.se/Downloads/Transcripts/Skeptiko%20(Alex%20Tsakiris)/2015 06 23 - skeptiko - Dr. Dean Radin, Urges Science to Examine the Supernormal - Skeptiko #216_aMPZ-xQovtQ - transcript (automated).pdf","Transcript Link")</f>
        <v>Transcript Link</v>
      </c>
      <c r="M338" s="2" t="str">
        <f>HYPERLINK("https://files.afu.se/Downloads/Transcripts/Skeptiko%20(Alex%20Tsakiris)/2015 06 23 - skeptiko - Dr. Dean Radin, Urges Science to Examine the Supernormal - Skeptiko #216_aMPZ-xQovtQ - transcript (automated).pdf","Transcript Link")</f>
        <v>Transcript Link</v>
      </c>
    </row>
    <row r="339" ht="345" spans="1:13">
      <c r="A339" s="1" t="s">
        <v>1641</v>
      </c>
      <c r="B339" s="1" t="s">
        <v>13</v>
      </c>
      <c r="C339" s="4" t="s">
        <v>1646</v>
      </c>
      <c r="D339" s="1" t="s">
        <v>1647</v>
      </c>
      <c r="E339" s="1" t="s">
        <v>1648</v>
      </c>
      <c r="F339" s="4" t="s">
        <v>17</v>
      </c>
      <c r="G339" s="1" t="s">
        <v>18</v>
      </c>
      <c r="H339" s="1" t="s">
        <v>19</v>
      </c>
      <c r="I339" s="1" t="s">
        <v>20</v>
      </c>
      <c r="J339" s="1" t="s">
        <v>1649</v>
      </c>
      <c r="K339" s="1" t="s">
        <v>22</v>
      </c>
      <c r="L339" s="1" t="str">
        <f>HYPERLINK("https://files.afu.se/Downloads/Transcripts/Skeptiko%20(Alex%20Tsakiris)/2015 06 23 - skeptiko - Victor Zammit, Lawyer's Evidence for Near Death Experience - Skeptiko #215_mXsVeIZ7t98 - transcript (automated).pdf","Transcript Link")</f>
        <v>Transcript Link</v>
      </c>
      <c r="M339" s="2" t="str">
        <f>HYPERLINK("https://files.afu.se/Downloads/Transcripts/Skeptiko%20(Alex%20Tsakiris)/2015 06 23 - skeptiko - Victor Zammit, Lawyer's Evidence for Near Death Experience - Skeptiko #215_mXsVeIZ7t98 - transcript (automated).pdf","Transcript Link")</f>
        <v>Transcript Link</v>
      </c>
    </row>
    <row r="340" ht="345" spans="1:13">
      <c r="A340" s="1" t="s">
        <v>1650</v>
      </c>
      <c r="B340" s="1" t="s">
        <v>13</v>
      </c>
      <c r="C340" s="4" t="s">
        <v>1651</v>
      </c>
      <c r="D340" s="1" t="s">
        <v>1652</v>
      </c>
      <c r="E340" s="1" t="s">
        <v>1653</v>
      </c>
      <c r="F340" s="4" t="s">
        <v>17</v>
      </c>
      <c r="G340" s="1" t="s">
        <v>18</v>
      </c>
      <c r="H340" s="1" t="s">
        <v>19</v>
      </c>
      <c r="I340" s="1" t="s">
        <v>20</v>
      </c>
      <c r="J340" s="1" t="s">
        <v>1654</v>
      </c>
      <c r="K340" s="1" t="s">
        <v>22</v>
      </c>
      <c r="L340" s="1" t="str">
        <f>HYPERLINK("https://files.afu.se/Downloads/Transcripts/Skeptiko%20(Alex%20Tsakiris)/2015 06 22 - skeptiko - Dr. Gary Marcus, Sandbagged by Near-Death Experience Science - Skeptiko #217_4j3CAv3noSQ - transcript (automated).pdf","Transcript Link")</f>
        <v>Transcript Link</v>
      </c>
      <c r="M340" s="2" t="str">
        <f>HYPERLINK("https://files.afu.se/Downloads/Transcripts/Skeptiko%20(Alex%20Tsakiris)/2015 06 22 - skeptiko - Dr. Gary Marcus, Sandbagged by Near-Death Experience Science - Skeptiko #217_4j3CAv3noSQ - transcript (automated).pdf","Transcript Link")</f>
        <v>Transcript Link</v>
      </c>
    </row>
    <row r="341" ht="360" spans="1:13">
      <c r="A341" s="1" t="s">
        <v>1650</v>
      </c>
      <c r="B341" s="1" t="s">
        <v>13</v>
      </c>
      <c r="C341" s="4" t="s">
        <v>1655</v>
      </c>
      <c r="D341" s="1" t="s">
        <v>1656</v>
      </c>
      <c r="E341" s="1" t="s">
        <v>1657</v>
      </c>
      <c r="F341" s="4" t="s">
        <v>17</v>
      </c>
      <c r="G341" s="1" t="s">
        <v>18</v>
      </c>
      <c r="H341" s="1" t="s">
        <v>19</v>
      </c>
      <c r="I341" s="1" t="s">
        <v>20</v>
      </c>
      <c r="J341" s="1" t="s">
        <v>1658</v>
      </c>
      <c r="K341" s="1" t="s">
        <v>22</v>
      </c>
      <c r="L341" s="1" t="str">
        <f>HYPERLINK("https://files.afu.se/Downloads/Transcripts/Skeptiko%20(Alex%20Tsakiris)/2015 06 22 - skeptiko - Steve Miller, Near Death Experience and Christian Doctrine - Skeptiko #218_xi9LYya-pII - transcript (automated).pdf","Transcript Link")</f>
        <v>Transcript Link</v>
      </c>
      <c r="M341" s="2" t="str">
        <f>HYPERLINK("https://files.afu.se/Downloads/Transcripts/Skeptiko%20(Alex%20Tsakiris)/2015 06 22 - skeptiko - Steve Miller, Near Death Experience and Christian Doctrine - Skeptiko #218_xi9LYya-pII - transcript (automated).pdf","Transcript Link")</f>
        <v>Transcript Link</v>
      </c>
    </row>
    <row r="342" ht="345" spans="1:13">
      <c r="A342" s="1" t="s">
        <v>1659</v>
      </c>
      <c r="B342" s="1" t="s">
        <v>13</v>
      </c>
      <c r="C342" s="4" t="s">
        <v>1660</v>
      </c>
      <c r="D342" s="1" t="s">
        <v>1661</v>
      </c>
      <c r="E342" s="1" t="s">
        <v>1662</v>
      </c>
      <c r="F342" s="4" t="s">
        <v>17</v>
      </c>
      <c r="G342" s="1" t="s">
        <v>18</v>
      </c>
      <c r="H342" s="1" t="s">
        <v>19</v>
      </c>
      <c r="I342" s="1" t="s">
        <v>20</v>
      </c>
      <c r="J342" s="1" t="s">
        <v>1663</v>
      </c>
      <c r="K342" s="1" t="s">
        <v>22</v>
      </c>
      <c r="L342" s="1" t="str">
        <f>HYPERLINK("https://files.afu.se/Downloads/Transcripts/Skeptiko%20(Alex%20Tsakiris)/2015 06 19 - skeptiko - Shaman talk to plants. So what do they say _nBn1gG4J7rg - transcript (automated).pdf","Transcript Link")</f>
        <v>Transcript Link</v>
      </c>
      <c r="M342" s="2" t="str">
        <f>HYPERLINK("https://files.afu.se/Downloads/Transcripts/Skeptiko%20(Alex%20Tsakiris)/2015 06 19 - skeptiko - Shaman talk to plants. So what do they say _nBn1gG4J7rg - transcript (automated).pdf","Transcript Link")</f>
        <v>Transcript Link</v>
      </c>
    </row>
    <row r="343" ht="375" spans="1:13">
      <c r="A343" s="1" t="s">
        <v>1659</v>
      </c>
      <c r="B343" s="1" t="s">
        <v>13</v>
      </c>
      <c r="C343" s="4" t="s">
        <v>1664</v>
      </c>
      <c r="D343" s="1" t="s">
        <v>1665</v>
      </c>
      <c r="E343" s="1" t="s">
        <v>1666</v>
      </c>
      <c r="F343" s="4" t="s">
        <v>17</v>
      </c>
      <c r="G343" s="1" t="s">
        <v>18</v>
      </c>
      <c r="H343" s="1" t="s">
        <v>19</v>
      </c>
      <c r="I343" s="1" t="s">
        <v>20</v>
      </c>
      <c r="J343" s="1" t="s">
        <v>1667</v>
      </c>
      <c r="K343" s="1" t="s">
        <v>22</v>
      </c>
      <c r="L343" s="1" t="str">
        <f>HYPERLINK("https://files.afu.se/Downloads/Transcripts/Skeptiko%20(Alex%20Tsakiris)/2015 06 19 - skeptiko - What makes near-death experiences similar across cultures  L-O-V-E_qcHL3Fes_PM - transcript (automated).pdf","Transcript Link")</f>
        <v>Transcript Link</v>
      </c>
      <c r="M343" s="2" t="str">
        <f>HYPERLINK("https://files.afu.se/Downloads/Transcripts/Skeptiko%20(Alex%20Tsakiris)/2015 06 19 - skeptiko - What makes near-death experiences similar across cultures  L-O-V-E_qcHL3Fes_PM - transcript (automated).pdf","Transcript Link")</f>
        <v>Transcript Link</v>
      </c>
    </row>
    <row r="344" ht="360" spans="1:13">
      <c r="A344" s="1" t="s">
        <v>1659</v>
      </c>
      <c r="B344" s="1" t="s">
        <v>13</v>
      </c>
      <c r="C344" s="4" t="s">
        <v>1668</v>
      </c>
      <c r="D344" s="1" t="s">
        <v>1669</v>
      </c>
      <c r="E344" s="1" t="s">
        <v>1670</v>
      </c>
      <c r="F344" s="4" t="s">
        <v>17</v>
      </c>
      <c r="G344" s="1" t="s">
        <v>18</v>
      </c>
      <c r="H344" s="1" t="s">
        <v>19</v>
      </c>
      <c r="I344" s="1" t="s">
        <v>20</v>
      </c>
      <c r="J344" s="1" t="s">
        <v>1671</v>
      </c>
      <c r="K344" s="1" t="s">
        <v>22</v>
      </c>
      <c r="L344" s="1" t="str">
        <f>HYPERLINK("https://files.afu.se/Downloads/Transcripts/Skeptiko%20(Alex%20Tsakiris)/2015 06 19 - skeptiko - PSYCHIC TRIBES. ANTHROPOLOGY’S SURPRISING FINDING._JEeYpxa1Z_g - transcript (automated).pdf","Transcript Link")</f>
        <v>Transcript Link</v>
      </c>
      <c r="M344" s="2" t="str">
        <f>HYPERLINK("https://files.afu.se/Downloads/Transcripts/Skeptiko%20(Alex%20Tsakiris)/2015 06 19 - skeptiko - PSYCHIC TRIBES. ANTHROPOLOGY’S SURPRISING FINDING._JEeYpxa1Z_g - transcript (automated).pdf","Transcript Link")</f>
        <v>Transcript Link</v>
      </c>
    </row>
    <row r="345" ht="390" spans="1:13">
      <c r="A345" s="1" t="s">
        <v>1672</v>
      </c>
      <c r="B345" s="1" t="s">
        <v>13</v>
      </c>
      <c r="C345" s="4" t="s">
        <v>1673</v>
      </c>
      <c r="D345" s="1" t="s">
        <v>1674</v>
      </c>
      <c r="E345" s="1" t="s">
        <v>1675</v>
      </c>
      <c r="F345" s="4" t="s">
        <v>17</v>
      </c>
      <c r="G345" s="1" t="s">
        <v>18</v>
      </c>
      <c r="H345" s="1" t="s">
        <v>19</v>
      </c>
      <c r="I345" s="1" t="s">
        <v>20</v>
      </c>
      <c r="J345" s="1" t="s">
        <v>1676</v>
      </c>
      <c r="K345" s="1" t="s">
        <v>22</v>
      </c>
      <c r="L345" s="1" t="str">
        <f>HYPERLINK("https://files.afu.se/Downloads/Transcripts/Skeptiko%20(Alex%20Tsakiris)/2015 06 17 - skeptiko - Are Christian scholars starting to wake up _NyssTOXymj8 - transcript (automated).pdf","Transcript Link")</f>
        <v>Transcript Link</v>
      </c>
      <c r="M345" s="2" t="str">
        <f>HYPERLINK("https://files.afu.se/Downloads/Transcripts/Skeptiko%20(Alex%20Tsakiris)/2015 06 17 - skeptiko - Are Christian scholars starting to wake up _NyssTOXymj8 - transcript (automated).pdf","Transcript Link")</f>
        <v>Transcript Link</v>
      </c>
    </row>
    <row r="346" ht="405" spans="1:13">
      <c r="A346" s="1" t="s">
        <v>1672</v>
      </c>
      <c r="B346" s="1" t="s">
        <v>13</v>
      </c>
      <c r="C346" s="4" t="s">
        <v>1677</v>
      </c>
      <c r="D346" s="1" t="s">
        <v>1678</v>
      </c>
      <c r="E346" s="1" t="s">
        <v>1679</v>
      </c>
      <c r="F346" s="4" t="s">
        <v>17</v>
      </c>
      <c r="G346" s="1" t="s">
        <v>18</v>
      </c>
      <c r="H346" s="1" t="s">
        <v>19</v>
      </c>
      <c r="I346" s="1" t="s">
        <v>20</v>
      </c>
      <c r="J346" s="1" t="s">
        <v>1680</v>
      </c>
      <c r="K346" s="1" t="s">
        <v>22</v>
      </c>
      <c r="L346" s="1" t="str">
        <f>HYPERLINK("https://files.afu.se/Downloads/Transcripts/Skeptiko%20(Alex%20Tsakiris)/2015 06 17 - skeptiko - SCIENCE HAS ITS ENEMIES, BUT THEY MAY NOT BE WHO YOU THINK_63dtC93i-4k - transcript (automated).pdf","Transcript Link")</f>
        <v>Transcript Link</v>
      </c>
      <c r="M346" s="2" t="str">
        <f>HYPERLINK("https://files.afu.se/Downloads/Transcripts/Skeptiko%20(Alex%20Tsakiris)/2015 06 17 - skeptiko - SCIENCE HAS ITS ENEMIES, BUT THEY MAY NOT BE WHO YOU THINK_63dtC93i-4k - transcript (automated).pdf","Transcript Link")</f>
        <v>Transcript Link</v>
      </c>
    </row>
    <row r="347" ht="409.5" spans="1:13">
      <c r="A347" s="1" t="s">
        <v>1681</v>
      </c>
      <c r="B347" s="1" t="s">
        <v>13</v>
      </c>
      <c r="C347" s="4" t="s">
        <v>1682</v>
      </c>
      <c r="D347" s="1" t="s">
        <v>1683</v>
      </c>
      <c r="E347" s="1" t="s">
        <v>1684</v>
      </c>
      <c r="F347" s="4" t="s">
        <v>17</v>
      </c>
      <c r="G347" s="1" t="s">
        <v>18</v>
      </c>
      <c r="H347" s="1" t="s">
        <v>19</v>
      </c>
      <c r="I347" s="1" t="s">
        <v>20</v>
      </c>
      <c r="J347" s="1" t="s">
        <v>1685</v>
      </c>
      <c r="K347" s="1" t="s">
        <v>22</v>
      </c>
      <c r="L347" s="1" t="str">
        <f>HYPERLINK("https://files.afu.se/Downloads/Transcripts/Skeptiko%20(Alex%20Tsakiris)/2015 06 16 - skeptiko - Alex Tsakiris, Why Science Is Wrong…About Almost Everything - skeptiko #261_pqpMBqChuX8 - transcript (automated).pdf","Transcript Link")</f>
        <v>Transcript Link</v>
      </c>
      <c r="M347" s="2" t="str">
        <f>HYPERLINK("https://files.afu.se/Downloads/Transcripts/Skeptiko%20(Alex%20Tsakiris)/2015 06 16 - skeptiko - Alex Tsakiris, Why Science Is Wrong…About Almost Everything - skeptiko #261_pqpMBqChuX8 - transcript (automated).pdf","Transcript Link")</f>
        <v>Transcript Link</v>
      </c>
    </row>
    <row r="348" ht="375" spans="1:13">
      <c r="A348" s="1" t="s">
        <v>1681</v>
      </c>
      <c r="B348" s="1" t="s">
        <v>13</v>
      </c>
      <c r="C348" s="4" t="s">
        <v>1686</v>
      </c>
      <c r="D348" s="1" t="s">
        <v>1687</v>
      </c>
      <c r="E348" s="1" t="s">
        <v>1688</v>
      </c>
      <c r="F348" s="4" t="s">
        <v>17</v>
      </c>
      <c r="G348" s="1" t="s">
        <v>18</v>
      </c>
      <c r="H348" s="1" t="s">
        <v>19</v>
      </c>
      <c r="I348" s="1" t="s">
        <v>20</v>
      </c>
      <c r="J348" s="1" t="s">
        <v>1689</v>
      </c>
      <c r="K348" s="1" t="s">
        <v>22</v>
      </c>
      <c r="L348" s="1" t="str">
        <f>HYPERLINK("https://files.afu.se/Downloads/Transcripts/Skeptiko%20(Alex%20Tsakiris)/2015 06 16 - skeptiko - Rey Hernandez, Attorney Supports UFO Contactees - skeptiko #260_nltR0MqFi1M - transcript (automated).pdf","Transcript Link")</f>
        <v>Transcript Link</v>
      </c>
      <c r="M348" s="2" t="str">
        <f>HYPERLINK("https://files.afu.se/Downloads/Transcripts/Skeptiko%20(Alex%20Tsakiris)/2015 06 16 - skeptiko - Rey Hernandez, Attorney Supports UFO Contactees - skeptiko #260_nltR0MqFi1M - transcript (automated).pdf","Transcript Link")</f>
        <v>Transcript Link</v>
      </c>
    </row>
    <row r="349" ht="405" spans="1:13">
      <c r="A349" s="1" t="s">
        <v>1690</v>
      </c>
      <c r="B349" s="1" t="s">
        <v>13</v>
      </c>
      <c r="C349" s="4" t="s">
        <v>1691</v>
      </c>
      <c r="D349" s="1" t="s">
        <v>1692</v>
      </c>
      <c r="E349" s="1" t="s">
        <v>1693</v>
      </c>
      <c r="F349" s="4" t="s">
        <v>17</v>
      </c>
      <c r="G349" s="1" t="s">
        <v>18</v>
      </c>
      <c r="H349" s="1" t="s">
        <v>19</v>
      </c>
      <c r="I349" s="1" t="s">
        <v>20</v>
      </c>
      <c r="J349" s="1" t="s">
        <v>1694</v>
      </c>
      <c r="K349" s="1" t="s">
        <v>22</v>
      </c>
      <c r="L349" s="1" t="str">
        <f>HYPERLINK("https://files.afu.se/Downloads/Transcripts/Skeptiko%20(Alex%20Tsakiris)/2015 06 14 - skeptiko - Alzheimer patient rises from deathbed, regains memory to recite poem, then passes away._3803IFncl7U - transcript (automated).pdf","Transcript Link")</f>
        <v>Transcript Link</v>
      </c>
      <c r="M349" s="2" t="str">
        <f>HYPERLINK("https://files.afu.se/Downloads/Transcripts/Skeptiko%20(Alex%20Tsakiris)/2015 06 14 - skeptiko - Alzheimer patient rises from deathbed, regains memory to recite poem, then passes away._3803IFncl7U - transcript (automated).pdf","Transcript Link")</f>
        <v>Transcript Link</v>
      </c>
    </row>
    <row r="350" ht="390" spans="1:13">
      <c r="A350" s="1" t="s">
        <v>1695</v>
      </c>
      <c r="B350" s="1" t="s">
        <v>13</v>
      </c>
      <c r="C350" s="4" t="s">
        <v>1696</v>
      </c>
      <c r="D350" s="1" t="s">
        <v>1697</v>
      </c>
      <c r="E350" s="1" t="s">
        <v>1698</v>
      </c>
      <c r="F350" s="4" t="s">
        <v>17</v>
      </c>
      <c r="G350" s="1" t="s">
        <v>18</v>
      </c>
      <c r="H350" s="1" t="s">
        <v>19</v>
      </c>
      <c r="I350" s="1" t="s">
        <v>20</v>
      </c>
      <c r="J350" s="1" t="s">
        <v>1699</v>
      </c>
      <c r="K350" s="1" t="s">
        <v>22</v>
      </c>
      <c r="L350" s="1" t="str">
        <f>HYPERLINK("https://files.afu.se/Downloads/Transcripts/Skeptiko%20(Alex%20Tsakiris)/2015 06 11 - skeptiko - The worst assumption you could ever make about your health.__cq38BD9DAA - transcript (automated).pdf","Transcript Link")</f>
        <v>Transcript Link</v>
      </c>
      <c r="M350" s="2" t="str">
        <f>HYPERLINK("https://files.afu.se/Downloads/Transcripts/Skeptiko%20(Alex%20Tsakiris)/2015 06 11 - skeptiko - The worst assumption you could ever make about your health.__cq38BD9DAA - transcript (automated).pdf","Transcript Link")</f>
        <v>Transcript Link</v>
      </c>
    </row>
    <row r="351" ht="405" spans="1:13">
      <c r="A351" s="1" t="s">
        <v>1695</v>
      </c>
      <c r="B351" s="1" t="s">
        <v>13</v>
      </c>
      <c r="C351" s="4" t="s">
        <v>1700</v>
      </c>
      <c r="D351" s="1" t="s">
        <v>1701</v>
      </c>
      <c r="E351" s="1" t="s">
        <v>1702</v>
      </c>
      <c r="F351" s="4" t="s">
        <v>17</v>
      </c>
      <c r="G351" s="1" t="s">
        <v>18</v>
      </c>
      <c r="H351" s="1" t="s">
        <v>19</v>
      </c>
      <c r="I351" s="1" t="s">
        <v>20</v>
      </c>
      <c r="J351" s="1" t="s">
        <v>1703</v>
      </c>
      <c r="K351" s="1" t="s">
        <v>22</v>
      </c>
      <c r="L351" s="1" t="str">
        <f>HYPERLINK("https://files.afu.se/Downloads/Transcripts/Skeptiko%20(Alex%20Tsakiris)/2015 06 11 - skeptiko - IS NEAR-DEATH EXPERIENCE RESEARCH SCIENTIFICALLY RESPECTABLE _hv5t95vZ-FY - transcript (automated).pdf","Transcript Link")</f>
        <v>Transcript Link</v>
      </c>
      <c r="M351" s="2" t="str">
        <f>HYPERLINK("https://files.afu.se/Downloads/Transcripts/Skeptiko%20(Alex%20Tsakiris)/2015 06 11 - skeptiko - IS NEAR-DEATH EXPERIENCE RESEARCH SCIENTIFICALLY RESPECTABLE _hv5t95vZ-FY - transcript (automated).pdf","Transcript Link")</f>
        <v>Transcript Link</v>
      </c>
    </row>
    <row r="352" ht="405" spans="1:13">
      <c r="A352" s="1" t="s">
        <v>1695</v>
      </c>
      <c r="B352" s="1" t="s">
        <v>13</v>
      </c>
      <c r="C352" s="4" t="s">
        <v>1704</v>
      </c>
      <c r="D352" s="1" t="s">
        <v>1705</v>
      </c>
      <c r="E352" s="1" t="s">
        <v>1706</v>
      </c>
      <c r="F352" s="4" t="s">
        <v>17</v>
      </c>
      <c r="G352" s="1" t="s">
        <v>18</v>
      </c>
      <c r="H352" s="1" t="s">
        <v>19</v>
      </c>
      <c r="I352" s="1" t="s">
        <v>20</v>
      </c>
      <c r="J352" s="1" t="s">
        <v>1707</v>
      </c>
      <c r="K352" s="1" t="s">
        <v>22</v>
      </c>
      <c r="L352" s="1" t="str">
        <f>HYPERLINK("https://files.afu.se/Downloads/Transcripts/Skeptiko%20(Alex%20Tsakiris)/2015 06 11 - skeptiko - Is Christianity worth saving _fmw-7pSVU0o - transcript (automated).pdf","Transcript Link")</f>
        <v>Transcript Link</v>
      </c>
      <c r="M352" s="2" t="str">
        <f>HYPERLINK("https://files.afu.se/Downloads/Transcripts/Skeptiko%20(Alex%20Tsakiris)/2015 06 11 - skeptiko - Is Christianity worth saving _fmw-7pSVU0o - transcript (automated).pdf","Transcript Link")</f>
        <v>Transcript Link</v>
      </c>
    </row>
    <row r="353" ht="390" spans="1:13">
      <c r="A353" s="1" t="s">
        <v>1708</v>
      </c>
      <c r="B353" s="1" t="s">
        <v>13</v>
      </c>
      <c r="C353" s="4" t="s">
        <v>1709</v>
      </c>
      <c r="D353" s="1" t="s">
        <v>1710</v>
      </c>
      <c r="E353" s="1" t="s">
        <v>1711</v>
      </c>
      <c r="F353" s="4" t="s">
        <v>17</v>
      </c>
      <c r="G353" s="1" t="s">
        <v>18</v>
      </c>
      <c r="H353" s="1" t="s">
        <v>19</v>
      </c>
      <c r="I353" s="1" t="s">
        <v>20</v>
      </c>
      <c r="J353" s="1" t="s">
        <v>1712</v>
      </c>
      <c r="K353" s="1" t="s">
        <v>22</v>
      </c>
      <c r="L353" s="1" t="str">
        <f>HYPERLINK("https://files.afu.se/Downloads/Transcripts/Skeptiko%20(Alex%20Tsakiris)/2015 06 10 - skeptiko - He goes toe-to-toe with science big wigs... and so far he's undefeated._9KZWvbv28A8 - transcript (automated).pdf","Transcript Link")</f>
        <v>Transcript Link</v>
      </c>
      <c r="M353" s="2" t="str">
        <f>HYPERLINK("https://files.afu.se/Downloads/Transcripts/Skeptiko%20(Alex%20Tsakiris)/2015 06 10 - skeptiko - He goes toe-to-toe with science big wigs... and so far he's undefeated._9KZWvbv28A8 - transcript (automated).pdf","Transcript Link")</f>
        <v>Transcript Link</v>
      </c>
    </row>
    <row r="354" ht="345" spans="1:13">
      <c r="A354" s="1" t="s">
        <v>1713</v>
      </c>
      <c r="B354" s="1" t="s">
        <v>13</v>
      </c>
      <c r="C354" s="4" t="s">
        <v>1714</v>
      </c>
      <c r="D354" s="1" t="s">
        <v>1715</v>
      </c>
      <c r="E354" s="1" t="s">
        <v>1716</v>
      </c>
      <c r="F354" s="4" t="s">
        <v>17</v>
      </c>
      <c r="G354" s="1" t="s">
        <v>18</v>
      </c>
      <c r="H354" s="1" t="s">
        <v>19</v>
      </c>
      <c r="I354" s="1" t="s">
        <v>20</v>
      </c>
      <c r="J354" s="1" t="s">
        <v>1717</v>
      </c>
      <c r="K354" s="1" t="s">
        <v>22</v>
      </c>
      <c r="L354" s="1" t="str">
        <f>HYPERLINK("https://files.afu.se/Downloads/Transcripts/Skeptiko%20(Alex%20Tsakiris)/2015 06 09 - skeptiko - Phillip Comella, Can Science Transform Us - Skeptiko #272_tR1tz14nfog - transcript (automated).pdf","Transcript Link")</f>
        <v>Transcript Link</v>
      </c>
      <c r="M354" s="2" t="str">
        <f>HYPERLINK("https://files.afu.se/Downloads/Transcripts/Skeptiko%20(Alex%20Tsakiris)/2015 06 09 - skeptiko - Phillip Comella, Can Science Transform Us - Skeptiko #272_tR1tz14nfog - transcript (automated).pdf","Transcript Link")</f>
        <v>Transcript Link</v>
      </c>
    </row>
    <row r="355" ht="409.5" spans="1:13">
      <c r="A355" s="1" t="s">
        <v>1718</v>
      </c>
      <c r="B355" s="1" t="s">
        <v>13</v>
      </c>
      <c r="C355" s="4" t="s">
        <v>1719</v>
      </c>
      <c r="D355" s="1" t="s">
        <v>1720</v>
      </c>
      <c r="E355" s="1" t="s">
        <v>1721</v>
      </c>
      <c r="F355" s="4" t="s">
        <v>17</v>
      </c>
      <c r="G355" s="1" t="s">
        <v>18</v>
      </c>
      <c r="H355" s="1" t="s">
        <v>19</v>
      </c>
      <c r="I355" s="1" t="s">
        <v>20</v>
      </c>
      <c r="J355" s="1" t="s">
        <v>1722</v>
      </c>
      <c r="K355" s="1" t="s">
        <v>22</v>
      </c>
      <c r="L355" s="1" t="str">
        <f>HYPERLINK("https://files.afu.se/Downloads/Transcripts/Skeptiko%20(Alex%20Tsakiris)/2015 06 08 - skeptiko - UN says African-American women 20 times more HIV AIDS. Racist or just stupid _UMtb0LyWhvI - transcript (automated).pdf","Transcript Link")</f>
        <v>Transcript Link</v>
      </c>
      <c r="M355" s="2" t="str">
        <f>HYPERLINK("https://files.afu.se/Downloads/Transcripts/Skeptiko%20(Alex%20Tsakiris)/2015 06 08 - skeptiko - UN says African-American women 20 times more HIV AIDS. Racist or just stupid _UMtb0LyWhvI - transcript (automated).pdf","Transcript Link")</f>
        <v>Transcript Link</v>
      </c>
    </row>
    <row r="356" ht="300" spans="1:13">
      <c r="A356" s="1" t="s">
        <v>1723</v>
      </c>
      <c r="B356" s="1" t="s">
        <v>13</v>
      </c>
      <c r="C356" s="4" t="s">
        <v>1724</v>
      </c>
      <c r="D356" s="1" t="s">
        <v>1725</v>
      </c>
      <c r="E356" s="1" t="s">
        <v>1726</v>
      </c>
      <c r="F356" s="4" t="s">
        <v>17</v>
      </c>
      <c r="G356" s="1" t="s">
        <v>18</v>
      </c>
      <c r="H356" s="1" t="s">
        <v>19</v>
      </c>
      <c r="I356" s="1" t="s">
        <v>20</v>
      </c>
      <c r="J356" s="1" t="s">
        <v>1727</v>
      </c>
      <c r="K356" s="1" t="s">
        <v>22</v>
      </c>
      <c r="L356" s="1" t="str">
        <f>HYPERLINK("https://files.afu.se/Downloads/Transcripts/Skeptiko%20(Alex%20Tsakiris)/2015 04 23 - skeptiko - Howard Storm Interview by Alex Tsakiris Skeptiko #254_MnU3sZbL9Es - transcript (automated).pdf","Transcript Link")</f>
        <v>Transcript Link</v>
      </c>
      <c r="M356" s="2" t="str">
        <f>HYPERLINK("https://files.afu.se/Downloads/Transcripts/Skeptiko%20(Alex%20Tsakiris)/2015 04 23 - skeptiko - Howard Storm Interview by Alex Tsakiris Skeptiko #254_MnU3sZbL9Es - transcript (automated).pdf","Transcript Link")</f>
        <v>Transcript Link</v>
      </c>
    </row>
    <row r="357" ht="405" spans="1:13">
      <c r="A357" s="1" t="s">
        <v>1728</v>
      </c>
      <c r="B357" s="1" t="s">
        <v>13</v>
      </c>
      <c r="C357" s="4" t="s">
        <v>1729</v>
      </c>
      <c r="D357" s="1" t="s">
        <v>1730</v>
      </c>
      <c r="E357" s="1" t="s">
        <v>1731</v>
      </c>
      <c r="F357" s="4" t="s">
        <v>17</v>
      </c>
      <c r="G357" s="1" t="s">
        <v>18</v>
      </c>
      <c r="H357" s="1" t="s">
        <v>19</v>
      </c>
      <c r="I357" s="1" t="s">
        <v>20</v>
      </c>
      <c r="J357" s="1" t="s">
        <v>1732</v>
      </c>
      <c r="K357" s="1" t="s">
        <v>22</v>
      </c>
      <c r="L357" s="1" t="str">
        <f>HYPERLINK("https://files.afu.se/Downloads/Transcripts/Skeptiko%20(Alex%20Tsakiris)/2015 04 18 - skeptiko - Homeopathy is still joke within medicine... he's changing that._spcHvItCj4c - transcript (automated).pdf","Transcript Link")</f>
        <v>Transcript Link</v>
      </c>
      <c r="M357" s="2" t="str">
        <f>HYPERLINK("https://files.afu.se/Downloads/Transcripts/Skeptiko%20(Alex%20Tsakiris)/2015 04 18 - skeptiko - Homeopathy is still joke within medicine... he's changing that._spcHvItCj4c - transcript (automated).pdf","Transcript Link")</f>
        <v>Transcript Link</v>
      </c>
    </row>
    <row r="358" ht="405" spans="1:13">
      <c r="A358" s="1" t="s">
        <v>1733</v>
      </c>
      <c r="B358" s="1" t="s">
        <v>13</v>
      </c>
      <c r="C358" s="4" t="s">
        <v>1734</v>
      </c>
      <c r="D358" s="1" t="s">
        <v>1735</v>
      </c>
      <c r="E358" s="1" t="s">
        <v>1736</v>
      </c>
      <c r="F358" s="4" t="s">
        <v>17</v>
      </c>
      <c r="G358" s="1" t="s">
        <v>18</v>
      </c>
      <c r="H358" s="1" t="s">
        <v>19</v>
      </c>
      <c r="I358" s="1" t="s">
        <v>20</v>
      </c>
      <c r="J358" s="1" t="s">
        <v>1737</v>
      </c>
      <c r="K358" s="1" t="s">
        <v>22</v>
      </c>
      <c r="L358" s="1" t="str">
        <f>HYPERLINK("https://files.afu.se/Downloads/Transcripts/Skeptiko%20(Alex%20Tsakiris)/2015 04 01 - skeptiko - The Dalai Lama is loved by by millions, so why is this professor demanding he step down_iW-7NPjwtEU - transcript (automated).pdf","Transcript Link")</f>
        <v>Transcript Link</v>
      </c>
      <c r="M358" s="2" t="str">
        <f>HYPERLINK("https://files.afu.se/Downloads/Transcripts/Skeptiko%20(Alex%20Tsakiris)/2015 04 01 - skeptiko - The Dalai Lama is loved by by millions, so why is this professor demanding he step down_iW-7NPjwtEU - transcript (automated).pdf","Transcript Link")</f>
        <v>Transcript Link</v>
      </c>
    </row>
    <row r="359" ht="409.5" spans="1:13">
      <c r="A359" s="1" t="s">
        <v>1738</v>
      </c>
      <c r="B359" s="1" t="s">
        <v>13</v>
      </c>
      <c r="C359" s="4" t="s">
        <v>1739</v>
      </c>
      <c r="D359" s="1" t="s">
        <v>1740</v>
      </c>
      <c r="E359" s="1" t="s">
        <v>1741</v>
      </c>
      <c r="F359" s="4" t="s">
        <v>17</v>
      </c>
      <c r="G359" s="1" t="s">
        <v>18</v>
      </c>
      <c r="H359" s="1" t="s">
        <v>19</v>
      </c>
      <c r="I359" s="1" t="s">
        <v>20</v>
      </c>
      <c r="J359" s="1" t="s">
        <v>1742</v>
      </c>
      <c r="K359" s="1" t="s">
        <v>22</v>
      </c>
      <c r="L359" s="1" t="str">
        <f>HYPERLINK("https://files.afu.se/Downloads/Transcripts/Skeptiko%20(Alex%20Tsakiris)/2015 03 27 - skeptiko - How this science reporter get caught stretching the truth _RUnTTvKCgEg - transcript (automated).pdf","Transcript Link")</f>
        <v>Transcript Link</v>
      </c>
      <c r="M359" s="2" t="str">
        <f>HYPERLINK("https://files.afu.se/Downloads/Transcripts/Skeptiko%20(Alex%20Tsakiris)/2015 03 27 - skeptiko - How this science reporter get caught stretching the truth _RUnTTvKCgEg - transcript (automated).pdf","Transcript Link")</f>
        <v>Transcript Link</v>
      </c>
    </row>
    <row r="360" ht="315" spans="1:13">
      <c r="A360" s="1" t="s">
        <v>1743</v>
      </c>
      <c r="B360" s="1" t="s">
        <v>13</v>
      </c>
      <c r="C360" s="4" t="s">
        <v>1744</v>
      </c>
      <c r="D360" s="1" t="s">
        <v>1745</v>
      </c>
      <c r="E360" s="1" t="s">
        <v>1746</v>
      </c>
      <c r="F360" s="4" t="s">
        <v>17</v>
      </c>
      <c r="G360" s="1" t="s">
        <v>18</v>
      </c>
      <c r="H360" s="1" t="s">
        <v>19</v>
      </c>
      <c r="I360" s="1" t="s">
        <v>20</v>
      </c>
      <c r="J360" s="1" t="s">
        <v>1747</v>
      </c>
      <c r="K360" s="1" t="s">
        <v>22</v>
      </c>
      <c r="L360" s="1" t="str">
        <f>HYPERLINK("https://files.afu.se/Downloads/Transcripts/Skeptiko%20(Alex%20Tsakiris)/2015 03 20 - skeptiko - Why Skeptics are Wrong by Alex Tsakiris on Skeptiko #238_3MuHJCYjXuc - transcript (automated).pdf","Transcript Link")</f>
        <v>Transcript Link</v>
      </c>
      <c r="M360" s="2" t="str">
        <f>HYPERLINK("https://files.afu.se/Downloads/Transcripts/Skeptiko%20(Alex%20Tsakiris)/2015 03 20 - skeptiko - Why Skeptics are Wrong by Alex Tsakiris on Skeptiko #238_3MuHJCYjXuc - transcript (automated).pdf","Transcript Link")</f>
        <v>Transcript Link</v>
      </c>
    </row>
    <row r="361" ht="270" spans="1:13">
      <c r="A361" s="1" t="s">
        <v>1743</v>
      </c>
      <c r="B361" s="1" t="s">
        <v>13</v>
      </c>
      <c r="C361" s="4" t="s">
        <v>1748</v>
      </c>
      <c r="D361" s="1" t="s">
        <v>1749</v>
      </c>
      <c r="E361" s="1" t="s">
        <v>1750</v>
      </c>
      <c r="F361" s="4" t="s">
        <v>17</v>
      </c>
      <c r="G361" s="1" t="s">
        <v>18</v>
      </c>
      <c r="H361" s="1" t="s">
        <v>19</v>
      </c>
      <c r="I361" s="1" t="s">
        <v>20</v>
      </c>
      <c r="J361" s="1" t="s">
        <v>1751</v>
      </c>
      <c r="K361" s="1" t="s">
        <v>22</v>
      </c>
      <c r="L361" s="1" t="str">
        <f>HYPERLINK("https://files.afu.se/Downloads/Transcripts/Skeptiko%20(Alex%20Tsakiris)/2015 03 20 - skeptiko - Rick Archer Interview by Alex Tsakiris Skeptiko #206_FhEAbmpRG38 - transcript (automated).pdf","Transcript Link")</f>
        <v>Transcript Link</v>
      </c>
      <c r="M361" s="2" t="str">
        <f>HYPERLINK("https://files.afu.se/Downloads/Transcripts/Skeptiko%20(Alex%20Tsakiris)/2015 03 20 - skeptiko - Rick Archer Interview by Alex Tsakiris Skeptiko #206_FhEAbmpRG38 - transcript (automated).pdf","Transcript Link")</f>
        <v>Transcript Link</v>
      </c>
    </row>
    <row r="362" ht="409.5" spans="1:13">
      <c r="A362" s="1" t="s">
        <v>1752</v>
      </c>
      <c r="B362" s="1" t="s">
        <v>13</v>
      </c>
      <c r="C362" s="4" t="s">
        <v>1753</v>
      </c>
      <c r="D362" s="1" t="s">
        <v>1754</v>
      </c>
      <c r="E362" s="1" t="s">
        <v>1755</v>
      </c>
      <c r="F362" s="4" t="s">
        <v>17</v>
      </c>
      <c r="G362" s="1" t="s">
        <v>18</v>
      </c>
      <c r="H362" s="1" t="s">
        <v>19</v>
      </c>
      <c r="I362" s="1" t="s">
        <v>20</v>
      </c>
      <c r="J362" s="1" t="s">
        <v>1756</v>
      </c>
      <c r="K362" s="1" t="s">
        <v>22</v>
      </c>
      <c r="L362" s="1" t="str">
        <f>HYPERLINK("https://files.afu.se/Downloads/Transcripts/Skeptiko%20(Alex%20Tsakiris)/2015 03 13 - skeptiko - WHY MEDIATION AND SCIENCE ARE ON A COLLISION COURSE_7J8LrBnaJxU - transcript (automated).pdf","Transcript Link")</f>
        <v>Transcript Link</v>
      </c>
      <c r="M362" s="2" t="str">
        <f>HYPERLINK("https://files.afu.se/Downloads/Transcripts/Skeptiko%20(Alex%20Tsakiris)/2015 03 13 - skeptiko - WHY MEDIATION AND SCIENCE ARE ON A COLLISION COURSE_7J8LrBnaJxU - transcript (automated).pdf","Transcript Link")</f>
        <v>Transcript Link</v>
      </c>
    </row>
    <row r="363" ht="390" spans="1:13">
      <c r="A363" s="1" t="s">
        <v>1757</v>
      </c>
      <c r="B363" s="1" t="s">
        <v>13</v>
      </c>
      <c r="C363" s="4" t="s">
        <v>1758</v>
      </c>
      <c r="D363" s="1" t="s">
        <v>1759</v>
      </c>
      <c r="E363" s="1" t="s">
        <v>1760</v>
      </c>
      <c r="F363" s="4" t="s">
        <v>17</v>
      </c>
      <c r="G363" s="1" t="s">
        <v>18</v>
      </c>
      <c r="H363" s="1" t="s">
        <v>19</v>
      </c>
      <c r="I363" s="1" t="s">
        <v>20</v>
      </c>
      <c r="J363" s="1" t="s">
        <v>1761</v>
      </c>
      <c r="K363" s="1" t="s">
        <v>22</v>
      </c>
      <c r="L363" s="1" t="str">
        <f>HYPERLINK("https://files.afu.se/Downloads/Transcripts/Skeptiko%20(Alex%20Tsakiris)/2015 02 25 - skeptiko - Has a Harvard-trained psychologist unlocked the secret to enlightenment _VCOPNGPiMfI - transcript (automated).pdf","Transcript Link")</f>
        <v>Transcript Link</v>
      </c>
      <c r="M363" s="2" t="str">
        <f>HYPERLINK("https://files.afu.se/Downloads/Transcripts/Skeptiko%20(Alex%20Tsakiris)/2015 02 25 - skeptiko - Has a Harvard-trained psychologist unlocked the secret to enlightenment _VCOPNGPiMfI - transcript (automated).pdf","Transcript Link")</f>
        <v>Transcript Link</v>
      </c>
    </row>
    <row r="364" ht="405" spans="1:13">
      <c r="A364" s="1" t="s">
        <v>1762</v>
      </c>
      <c r="B364" s="1" t="s">
        <v>13</v>
      </c>
      <c r="C364" s="4" t="s">
        <v>1763</v>
      </c>
      <c r="D364" s="1" t="s">
        <v>1764</v>
      </c>
      <c r="E364" s="1" t="s">
        <v>1765</v>
      </c>
      <c r="F364" s="4" t="s">
        <v>17</v>
      </c>
      <c r="G364" s="1" t="s">
        <v>18</v>
      </c>
      <c r="H364" s="1" t="s">
        <v>19</v>
      </c>
      <c r="I364" s="1" t="s">
        <v>20</v>
      </c>
      <c r="J364" s="1" t="s">
        <v>1766</v>
      </c>
      <c r="K364" s="1" t="s">
        <v>22</v>
      </c>
      <c r="L364" s="1" t="str">
        <f>HYPERLINK("https://files.afu.se/Downloads/Transcripts/Skeptiko%20(Alex%20Tsakiris)/2015 02 19 - skeptiko - THE INTERNET IS DOING SOMETHING NO ONE EXPECTED INCREASING SPIRITUAL ENLIGHTENMENT_I0Mkw-tKN4A - transcript (automated).pdf","Transcript Link")</f>
        <v>Transcript Link</v>
      </c>
      <c r="M364" s="2" t="str">
        <f>HYPERLINK("https://files.afu.se/Downloads/Transcripts/Skeptiko%20(Alex%20Tsakiris)/2015 02 19 - skeptiko - THE INTERNET IS DOING SOMETHING NO ONE EXPECTED INCREASING SPIRITUAL ENLIGHTENMENT_I0Mkw-tKN4A - transcript (automated).pdf","Transcript Link")</f>
        <v>Transcript Link</v>
      </c>
    </row>
    <row r="365" ht="300" spans="1:13">
      <c r="A365" s="1" t="s">
        <v>1767</v>
      </c>
      <c r="B365" s="1" t="s">
        <v>13</v>
      </c>
      <c r="C365" s="4" t="s">
        <v>1768</v>
      </c>
      <c r="D365" s="1" t="s">
        <v>1769</v>
      </c>
      <c r="E365" s="1" t="s">
        <v>1770</v>
      </c>
      <c r="F365" s="4" t="s">
        <v>17</v>
      </c>
      <c r="G365" s="1" t="s">
        <v>18</v>
      </c>
      <c r="H365" s="1" t="s">
        <v>19</v>
      </c>
      <c r="I365" s="1" t="s">
        <v>20</v>
      </c>
      <c r="J365" s="1" t="s">
        <v>1771</v>
      </c>
      <c r="K365" s="1" t="s">
        <v>22</v>
      </c>
      <c r="L365" s="1" t="str">
        <f>HYPERLINK("https://files.afu.se/Downloads/Transcripts/Skeptiko%20(Alex%20Tsakiris)/2015 02 11 - skeptiko - David Lane Interview by Alex Tsakiris on Skeptiko #240_VtHzDMwQ9fw - transcript (automated).pdf","Transcript Link")</f>
        <v>Transcript Link</v>
      </c>
      <c r="M365" s="2" t="str">
        <f>HYPERLINK("https://files.afu.se/Downloads/Transcripts/Skeptiko%20(Alex%20Tsakiris)/2015 02 11 - skeptiko - David Lane Interview by Alex Tsakiris on Skeptiko #240_VtHzDMwQ9fw - transcript (automated).pdf","Transcript Link")</f>
        <v>Transcript Link</v>
      </c>
    </row>
    <row r="366" ht="285" spans="1:13">
      <c r="A366" s="1" t="s">
        <v>1767</v>
      </c>
      <c r="B366" s="1" t="s">
        <v>13</v>
      </c>
      <c r="C366" s="4" t="s">
        <v>1772</v>
      </c>
      <c r="D366" s="1" t="s">
        <v>1773</v>
      </c>
      <c r="E366" s="1" t="s">
        <v>1774</v>
      </c>
      <c r="F366" s="4" t="s">
        <v>17</v>
      </c>
      <c r="G366" s="1" t="s">
        <v>18</v>
      </c>
      <c r="H366" s="1" t="s">
        <v>19</v>
      </c>
      <c r="I366" s="1" t="s">
        <v>20</v>
      </c>
      <c r="J366" s="1" t="s">
        <v>1775</v>
      </c>
      <c r="K366" s="1" t="s">
        <v>22</v>
      </c>
      <c r="L366" s="1" t="str">
        <f>HYPERLINK("https://files.afu.se/Downloads/Transcripts/Skeptiko%20(Alex%20Tsakiris)/2015 02 11 - skeptiko - Tim Freke Interview by Alex Tsakiris on Skeptiko #249_H4ui_pXYroI - transcript (automated).pdf","Transcript Link")</f>
        <v>Transcript Link</v>
      </c>
      <c r="M366" s="2" t="str">
        <f>HYPERLINK("https://files.afu.se/Downloads/Transcripts/Skeptiko%20(Alex%20Tsakiris)/2015 02 11 - skeptiko - Tim Freke Interview by Alex Tsakiris on Skeptiko #249_H4ui_pXYroI - transcript (automated).pdf","Transcript Link")</f>
        <v>Transcript Link</v>
      </c>
    </row>
    <row r="367" ht="285" spans="1:13">
      <c r="A367" s="1" t="s">
        <v>1767</v>
      </c>
      <c r="B367" s="1" t="s">
        <v>13</v>
      </c>
      <c r="C367" s="4" t="s">
        <v>1776</v>
      </c>
      <c r="D367" s="1" t="s">
        <v>1777</v>
      </c>
      <c r="E367" s="1" t="s">
        <v>1778</v>
      </c>
      <c r="F367" s="4" t="s">
        <v>17</v>
      </c>
      <c r="G367" s="1" t="s">
        <v>18</v>
      </c>
      <c r="H367" s="1" t="s">
        <v>19</v>
      </c>
      <c r="I367" s="1" t="s">
        <v>20</v>
      </c>
      <c r="J367" s="1" t="s">
        <v>1779</v>
      </c>
      <c r="K367" s="1" t="s">
        <v>22</v>
      </c>
      <c r="L367" s="1" t="str">
        <f>HYPERLINK("https://files.afu.se/Downloads/Transcripts/Skeptiko%20(Alex%20Tsakiris)/2015 02 11 - skeptiko - John Michael Greer Interview by Alex Tsakiris on Skeptiko #258_M2whKR8lbqI - transcript (automated).pdf","Transcript Link")</f>
        <v>Transcript Link</v>
      </c>
      <c r="M367" s="2" t="str">
        <f>HYPERLINK("https://files.afu.se/Downloads/Transcripts/Skeptiko%20(Alex%20Tsakiris)/2015 02 11 - skeptiko - John Michael Greer Interview by Alex Tsakiris on Skeptiko #258_M2whKR8lbqI - transcript (automated).pdf","Transcript Link")</f>
        <v>Transcript Link</v>
      </c>
    </row>
    <row r="368" ht="300" spans="1:13">
      <c r="A368" s="1" t="s">
        <v>1767</v>
      </c>
      <c r="B368" s="1" t="s">
        <v>13</v>
      </c>
      <c r="C368" s="4" t="s">
        <v>1780</v>
      </c>
      <c r="D368" s="1" t="s">
        <v>1781</v>
      </c>
      <c r="E368" s="1" t="s">
        <v>1782</v>
      </c>
      <c r="F368" s="4" t="s">
        <v>17</v>
      </c>
      <c r="G368" s="1" t="s">
        <v>18</v>
      </c>
      <c r="H368" s="1" t="s">
        <v>19</v>
      </c>
      <c r="I368" s="1" t="s">
        <v>20</v>
      </c>
      <c r="J368" s="1" t="s">
        <v>1783</v>
      </c>
      <c r="K368" s="1" t="s">
        <v>22</v>
      </c>
      <c r="L368" s="1" t="str">
        <f>HYPERLINK("https://files.afu.se/Downloads/Transcripts/Skeptiko%20(Alex%20Tsakiris)/2015 02 11 - skeptiko - Bernadette Doran Interview by Alex Tsakiris on Skeptiko #252_RMN1FqjOvIo - transcript (automated).pdf","Transcript Link")</f>
        <v>Transcript Link</v>
      </c>
      <c r="M368" s="2" t="str">
        <f>HYPERLINK("https://files.afu.se/Downloads/Transcripts/Skeptiko%20(Alex%20Tsakiris)/2015 02 11 - skeptiko - Bernadette Doran Interview by Alex Tsakiris on Skeptiko #252_RMN1FqjOvIo - transcript (automated).pdf","Transcript Link")</f>
        <v>Transcript Link</v>
      </c>
    </row>
    <row r="369" ht="300" spans="1:13">
      <c r="A369" s="1" t="s">
        <v>1767</v>
      </c>
      <c r="B369" s="1" t="s">
        <v>13</v>
      </c>
      <c r="C369" s="4" t="s">
        <v>1784</v>
      </c>
      <c r="D369" s="1" t="s">
        <v>1785</v>
      </c>
      <c r="E369" s="1" t="s">
        <v>1786</v>
      </c>
      <c r="F369" s="4" t="s">
        <v>17</v>
      </c>
      <c r="G369" s="1" t="s">
        <v>18</v>
      </c>
      <c r="H369" s="1" t="s">
        <v>19</v>
      </c>
      <c r="I369" s="1" t="s">
        <v>20</v>
      </c>
      <c r="J369" s="1" t="s">
        <v>1787</v>
      </c>
      <c r="K369" s="1" t="s">
        <v>22</v>
      </c>
      <c r="L369" s="1" t="str">
        <f>HYPERLINK("https://files.afu.se/Downloads/Transcripts/Skeptiko%20(Alex%20Tsakiris)/2015 02 11 - skeptiko - Dr. Jeffrey Schwartz Interview by Alex Tsakiris on Skeptiko #250_S-A9jyV2WE4 - transcript (automated).pdf","Transcript Link")</f>
        <v>Transcript Link</v>
      </c>
      <c r="M369" s="2" t="str">
        <f>HYPERLINK("https://files.afu.se/Downloads/Transcripts/Skeptiko%20(Alex%20Tsakiris)/2015 02 11 - skeptiko - Dr. Jeffrey Schwartz Interview by Alex Tsakiris on Skeptiko #250_S-A9jyV2WE4 - transcript (automated).pdf","Transcript Link")</f>
        <v>Transcript Link</v>
      </c>
    </row>
    <row r="370" ht="300" spans="1:13">
      <c r="A370" s="1" t="s">
        <v>1767</v>
      </c>
      <c r="B370" s="1" t="s">
        <v>13</v>
      </c>
      <c r="C370" s="4" t="s">
        <v>1788</v>
      </c>
      <c r="D370" s="1" t="s">
        <v>1789</v>
      </c>
      <c r="E370" s="1" t="s">
        <v>1726</v>
      </c>
      <c r="F370" s="4" t="s">
        <v>17</v>
      </c>
      <c r="G370" s="1" t="s">
        <v>18</v>
      </c>
      <c r="H370" s="1" t="s">
        <v>19</v>
      </c>
      <c r="I370" s="1" t="s">
        <v>20</v>
      </c>
      <c r="J370" s="1" t="s">
        <v>1790</v>
      </c>
      <c r="K370" s="1" t="s">
        <v>22</v>
      </c>
      <c r="L370" s="1" t="str">
        <f>HYPERLINK("https://files.afu.se/Downloads/Transcripts/Skeptiko%20(Alex%20Tsakiris)/2015 02 11 - skeptiko - Howard Storm Interview by Alex Tsakiris on Skeptiko #254_skmDfnfA4gY - transcript (automated).pdf","Transcript Link")</f>
        <v>Transcript Link</v>
      </c>
      <c r="M370" s="2" t="str">
        <f>HYPERLINK("https://files.afu.se/Downloads/Transcripts/Skeptiko%20(Alex%20Tsakiris)/2015 02 11 - skeptiko - Howard Storm Interview by Alex Tsakiris on Skeptiko #254_skmDfnfA4gY - transcript (automated).pdf","Transcript Link")</f>
        <v>Transcript Link</v>
      </c>
    </row>
    <row r="371" ht="300" spans="1:13">
      <c r="A371" s="1" t="s">
        <v>1767</v>
      </c>
      <c r="B371" s="1" t="s">
        <v>13</v>
      </c>
      <c r="C371" s="4" t="s">
        <v>1791</v>
      </c>
      <c r="D371" s="1" t="s">
        <v>1792</v>
      </c>
      <c r="E371" s="1" t="s">
        <v>1793</v>
      </c>
      <c r="F371" s="4" t="s">
        <v>17</v>
      </c>
      <c r="G371" s="1" t="s">
        <v>18</v>
      </c>
      <c r="H371" s="1" t="s">
        <v>19</v>
      </c>
      <c r="I371" s="1" t="s">
        <v>20</v>
      </c>
      <c r="J371" s="1" t="s">
        <v>1794</v>
      </c>
      <c r="K371" s="1" t="s">
        <v>22</v>
      </c>
      <c r="L371" s="1" t="str">
        <f>HYPERLINK("https://files.afu.se/Downloads/Transcripts/Skeptiko%20(Alex%20Tsakiris)/2015 02 11 - skeptiko - Bernard Kastrup Interview by Alex Tsakiris on Skeptiko #248_wHpVklV6i7U - transcript (automated).pdf","Transcript Link")</f>
        <v>Transcript Link</v>
      </c>
      <c r="M371" s="2" t="str">
        <f>HYPERLINK("https://files.afu.se/Downloads/Transcripts/Skeptiko%20(Alex%20Tsakiris)/2015 02 11 - skeptiko - Bernard Kastrup Interview by Alex Tsakiris on Skeptiko #248_wHpVklV6i7U - transcript (automated).pdf","Transcript Link")</f>
        <v>Transcript Link</v>
      </c>
    </row>
    <row r="372" ht="300" spans="1:13">
      <c r="A372" s="1" t="s">
        <v>1767</v>
      </c>
      <c r="B372" s="1" t="s">
        <v>13</v>
      </c>
      <c r="C372" s="4" t="s">
        <v>1795</v>
      </c>
      <c r="D372" s="1" t="s">
        <v>1796</v>
      </c>
      <c r="E372" s="1" t="s">
        <v>1797</v>
      </c>
      <c r="F372" s="4" t="s">
        <v>17</v>
      </c>
      <c r="G372" s="1" t="s">
        <v>18</v>
      </c>
      <c r="H372" s="1" t="s">
        <v>19</v>
      </c>
      <c r="I372" s="1" t="s">
        <v>20</v>
      </c>
      <c r="J372" s="1" t="s">
        <v>1798</v>
      </c>
      <c r="K372" s="1" t="s">
        <v>22</v>
      </c>
      <c r="L372" s="1" t="str">
        <f>HYPERLINK("https://files.afu.se/Downloads/Transcripts/Skeptiko%20(Alex%20Tsakiris)/2015 02 11 - skeptiko - Dr. Donald DeGracia Interview by Alex Tsakiris on Skeptiko #256_K-jEn_opz9w - transcript (automated).pdf","Transcript Link")</f>
        <v>Transcript Link</v>
      </c>
      <c r="M372" s="2" t="str">
        <f>HYPERLINK("https://files.afu.se/Downloads/Transcripts/Skeptiko%20(Alex%20Tsakiris)/2015 02 11 - skeptiko - Dr. Donald DeGracia Interview by Alex Tsakiris on Skeptiko #256_K-jEn_opz9w - transcript (automated).pdf","Transcript Link")</f>
        <v>Transcript Link</v>
      </c>
    </row>
    <row r="373" ht="300" spans="1:13">
      <c r="A373" s="1" t="s">
        <v>1767</v>
      </c>
      <c r="B373" s="1" t="s">
        <v>13</v>
      </c>
      <c r="C373" s="4" t="s">
        <v>1799</v>
      </c>
      <c r="D373" s="1" t="s">
        <v>1800</v>
      </c>
      <c r="E373" s="1" t="s">
        <v>1801</v>
      </c>
      <c r="F373" s="4" t="s">
        <v>17</v>
      </c>
      <c r="G373" s="1" t="s">
        <v>18</v>
      </c>
      <c r="H373" s="1" t="s">
        <v>19</v>
      </c>
      <c r="I373" s="1" t="s">
        <v>20</v>
      </c>
      <c r="J373" s="1" t="s">
        <v>1802</v>
      </c>
      <c r="K373" s="1" t="s">
        <v>22</v>
      </c>
      <c r="L373" s="1" t="str">
        <f>HYPERLINK("https://files.afu.se/Downloads/Transcripts/Skeptiko%20(Alex%20Tsakiris)/2015 02 11 - skeptiko - Ian McCormack Interview by Alex Tsakiris on Skeptiko #255_MTSy0u0CDtY - transcript (automated).pdf","Transcript Link")</f>
        <v>Transcript Link</v>
      </c>
      <c r="M373" s="2" t="str">
        <f>HYPERLINK("https://files.afu.se/Downloads/Transcripts/Skeptiko%20(Alex%20Tsakiris)/2015 02 11 - skeptiko - Ian McCormack Interview by Alex Tsakiris on Skeptiko #255_MTSy0u0CDtY - transcript (automated).pdf","Transcript Link")</f>
        <v>Transcript Link</v>
      </c>
    </row>
    <row r="374" ht="315" spans="1:13">
      <c r="A374" s="1" t="s">
        <v>1767</v>
      </c>
      <c r="B374" s="1" t="s">
        <v>13</v>
      </c>
      <c r="C374" s="4" t="s">
        <v>1803</v>
      </c>
      <c r="D374" s="1" t="s">
        <v>1804</v>
      </c>
      <c r="E374" s="1" t="s">
        <v>1805</v>
      </c>
      <c r="F374" s="4" t="s">
        <v>17</v>
      </c>
      <c r="G374" s="1" t="s">
        <v>18</v>
      </c>
      <c r="H374" s="1" t="s">
        <v>19</v>
      </c>
      <c r="I374" s="1" t="s">
        <v>20</v>
      </c>
      <c r="J374" s="1" t="s">
        <v>1806</v>
      </c>
      <c r="K374" s="1" t="s">
        <v>22</v>
      </c>
      <c r="L374" s="1" t="str">
        <f>HYPERLINK("https://files.afu.se/Downloads/Transcripts/Skeptiko%20(Alex%20Tsakiris)/2015 02 11 - skeptiko - Dr. Diane Powell Interview by Alex Tsakiris on Skeptiko #257_OuQiW1RiryY - transcript (automated).pdf","Transcript Link")</f>
        <v>Transcript Link</v>
      </c>
      <c r="M374" s="2" t="str">
        <f>HYPERLINK("https://files.afu.se/Downloads/Transcripts/Skeptiko%20(Alex%20Tsakiris)/2015 02 11 - skeptiko - Dr. Diane Powell Interview by Alex Tsakiris on Skeptiko #257_OuQiW1RiryY - transcript (automated).pdf","Transcript Link")</f>
        <v>Transcript Link</v>
      </c>
    </row>
    <row r="375" ht="300" spans="1:13">
      <c r="A375" s="1" t="s">
        <v>1767</v>
      </c>
      <c r="B375" s="1" t="s">
        <v>13</v>
      </c>
      <c r="C375" s="4" t="s">
        <v>1807</v>
      </c>
      <c r="D375" s="1" t="s">
        <v>1808</v>
      </c>
      <c r="E375" s="1" t="s">
        <v>1809</v>
      </c>
      <c r="F375" s="4" t="s">
        <v>17</v>
      </c>
      <c r="G375" s="1" t="s">
        <v>18</v>
      </c>
      <c r="H375" s="1" t="s">
        <v>19</v>
      </c>
      <c r="I375" s="1" t="s">
        <v>20</v>
      </c>
      <c r="J375" s="1" t="s">
        <v>1810</v>
      </c>
      <c r="K375" s="1" t="s">
        <v>22</v>
      </c>
      <c r="L375" s="1" t="str">
        <f>HYPERLINK("https://files.afu.se/Downloads/Transcripts/Skeptiko%20(Alex%20Tsakiris)/2015 02 11 - skeptiko - Suzanne Taylor Interview by Alex Tsakiris on Skeptiko #253_T_kVGUSeXU0 - transcript (automated).pdf","Transcript Link")</f>
        <v>Transcript Link</v>
      </c>
      <c r="M375" s="2" t="str">
        <f>HYPERLINK("https://files.afu.se/Downloads/Transcripts/Skeptiko%20(Alex%20Tsakiris)/2015 02 11 - skeptiko - Suzanne Taylor Interview by Alex Tsakiris on Skeptiko #253_T_kVGUSeXU0 - transcript (automated).pdf","Transcript Link")</f>
        <v>Transcript Link</v>
      </c>
    </row>
    <row r="376" ht="315" spans="1:13">
      <c r="A376" s="1" t="s">
        <v>1767</v>
      </c>
      <c r="B376" s="1" t="s">
        <v>13</v>
      </c>
      <c r="C376" s="4" t="s">
        <v>1811</v>
      </c>
      <c r="D376" s="1" t="s">
        <v>1812</v>
      </c>
      <c r="E376" s="1" t="s">
        <v>1813</v>
      </c>
      <c r="F376" s="4" t="s">
        <v>17</v>
      </c>
      <c r="G376" s="1" t="s">
        <v>18</v>
      </c>
      <c r="H376" s="1" t="s">
        <v>19</v>
      </c>
      <c r="I376" s="1" t="s">
        <v>20</v>
      </c>
      <c r="J376" s="1" t="s">
        <v>1814</v>
      </c>
      <c r="K376" s="1" t="s">
        <v>22</v>
      </c>
      <c r="L376" s="1" t="str">
        <f>HYPERLINK("https://files.afu.se/Downloads/Transcripts/Skeptiko%20(Alex%20Tsakiris)/2015 02 11 - skeptiko - Patricia Pearson Interview by Alex Tsakiris on Skeptiko #251_tq-spsaYF_I - transcript (automated).pdf","Transcript Link")</f>
        <v>Transcript Link</v>
      </c>
      <c r="M376" s="2" t="str">
        <f>HYPERLINK("https://files.afu.se/Downloads/Transcripts/Skeptiko%20(Alex%20Tsakiris)/2015 02 11 - skeptiko - Patricia Pearson Interview by Alex Tsakiris on Skeptiko #251_tq-spsaYF_I - transcript (automated).pdf","Transcript Link")</f>
        <v>Transcript Link</v>
      </c>
    </row>
    <row r="377" ht="330" spans="1:13">
      <c r="A377" s="1" t="s">
        <v>1767</v>
      </c>
      <c r="B377" s="1" t="s">
        <v>13</v>
      </c>
      <c r="C377" s="4" t="s">
        <v>1815</v>
      </c>
      <c r="D377" s="1" t="s">
        <v>1816</v>
      </c>
      <c r="E377" s="1" t="s">
        <v>1817</v>
      </c>
      <c r="F377" s="4" t="s">
        <v>17</v>
      </c>
      <c r="G377" s="1" t="s">
        <v>18</v>
      </c>
      <c r="H377" s="1" t="s">
        <v>19</v>
      </c>
      <c r="I377" s="1" t="s">
        <v>20</v>
      </c>
      <c r="J377" s="1" t="s">
        <v>1818</v>
      </c>
      <c r="K377" s="1" t="s">
        <v>22</v>
      </c>
      <c r="L377" s="1" t="str">
        <f>HYPERLINK("https://files.afu.se/Downloads/Transcripts/Skeptiko%20(Alex%20Tsakiris)/2015 02 11 - skeptiko - Jim Tucker Interview by Alex Tsakiris on Skeptiko #239_xT2XDRGN5ac - transcript (automated).pdf","Transcript Link")</f>
        <v>Transcript Link</v>
      </c>
      <c r="M377" s="2" t="str">
        <f>HYPERLINK("https://files.afu.se/Downloads/Transcripts/Skeptiko%20(Alex%20Tsakiris)/2015 02 11 - skeptiko - Jim Tucker Interview by Alex Tsakiris on Skeptiko #239_xT2XDRGN5ac - transcript (automated).pdf","Transcript Link")</f>
        <v>Transcript Link</v>
      </c>
    </row>
    <row r="378" ht="300" spans="1:13">
      <c r="A378" s="1" t="s">
        <v>1767</v>
      </c>
      <c r="B378" s="1" t="s">
        <v>13</v>
      </c>
      <c r="C378" s="4" t="s">
        <v>1819</v>
      </c>
      <c r="D378" s="1" t="s">
        <v>1820</v>
      </c>
      <c r="E378" s="1" t="s">
        <v>1821</v>
      </c>
      <c r="F378" s="4" t="s">
        <v>17</v>
      </c>
      <c r="G378" s="1" t="s">
        <v>18</v>
      </c>
      <c r="H378" s="1" t="s">
        <v>19</v>
      </c>
      <c r="I378" s="1" t="s">
        <v>20</v>
      </c>
      <c r="J378" s="1" t="s">
        <v>1822</v>
      </c>
      <c r="K378" s="1" t="s">
        <v>22</v>
      </c>
      <c r="L378" s="1" t="str">
        <f>HYPERLINK("https://files.afu.se/Downloads/Transcripts/Skeptiko%20(Alex%20Tsakiris)/2015 02 11 - skeptiko - Michael Graziano Interview by Alex Tsakiris on Skeptiko #246_89PXnHjGkDA - transcript (automated).pdf","Transcript Link")</f>
        <v>Transcript Link</v>
      </c>
      <c r="M378" s="2" t="str">
        <f>HYPERLINK("https://files.afu.se/Downloads/Transcripts/Skeptiko%20(Alex%20Tsakiris)/2015 02 11 - skeptiko - Michael Graziano Interview by Alex Tsakiris on Skeptiko #246_89PXnHjGkDA - transcript (automated).pdf","Transcript Link")</f>
        <v>Transcript Link</v>
      </c>
    </row>
    <row r="379" ht="285" spans="1:13">
      <c r="A379" s="1" t="s">
        <v>1767</v>
      </c>
      <c r="B379" s="1" t="s">
        <v>13</v>
      </c>
      <c r="C379" s="4" t="s">
        <v>1823</v>
      </c>
      <c r="D379" s="1" t="s">
        <v>1824</v>
      </c>
      <c r="E379" s="1" t="s">
        <v>1825</v>
      </c>
      <c r="F379" s="4" t="s">
        <v>17</v>
      </c>
      <c r="G379" s="1" t="s">
        <v>18</v>
      </c>
      <c r="H379" s="1" t="s">
        <v>19</v>
      </c>
      <c r="I379" s="1" t="s">
        <v>20</v>
      </c>
      <c r="J379" s="1" t="s">
        <v>1826</v>
      </c>
      <c r="K379" s="1" t="s">
        <v>22</v>
      </c>
      <c r="L379" s="1" t="str">
        <f>HYPERLINK("https://files.afu.se/Downloads/Transcripts/Skeptiko%20(Alex%20Tsakiris)/2015 02 11 - skeptiko - John Loftus Interview by Alex Tsakiris on Skeptiko #221_6Hf5GaE3YrI - transcript (automated).pdf","Transcript Link")</f>
        <v>Transcript Link</v>
      </c>
      <c r="M379" s="2" t="str">
        <f>HYPERLINK("https://files.afu.se/Downloads/Transcripts/Skeptiko%20(Alex%20Tsakiris)/2015 02 11 - skeptiko - John Loftus Interview by Alex Tsakiris on Skeptiko #221_6Hf5GaE3YrI - transcript (automated).pdf","Transcript Link")</f>
        <v>Transcript Link</v>
      </c>
    </row>
    <row r="380" ht="300" spans="1:13">
      <c r="A380" s="1" t="s">
        <v>1767</v>
      </c>
      <c r="B380" s="1" t="s">
        <v>13</v>
      </c>
      <c r="C380" s="4" t="s">
        <v>1827</v>
      </c>
      <c r="D380" s="1" t="s">
        <v>1828</v>
      </c>
      <c r="E380" s="1" t="s">
        <v>1829</v>
      </c>
      <c r="F380" s="4" t="s">
        <v>17</v>
      </c>
      <c r="G380" s="1" t="s">
        <v>18</v>
      </c>
      <c r="H380" s="1" t="s">
        <v>19</v>
      </c>
      <c r="I380" s="1" t="s">
        <v>20</v>
      </c>
      <c r="J380" s="1" t="s">
        <v>1830</v>
      </c>
      <c r="K380" s="1" t="s">
        <v>22</v>
      </c>
      <c r="L380" s="1" t="str">
        <f>HYPERLINK("https://files.afu.se/Downloads/Transcripts/Skeptiko%20(Alex%20Tsakiris)/2015 02 11 - skeptiko - Rome Viharo Interview by Alex Tsakiris on Skeptiko #236_A_o32F5omFw - transcript (automated).pdf","Transcript Link")</f>
        <v>Transcript Link</v>
      </c>
      <c r="M380" s="2" t="str">
        <f>HYPERLINK("https://files.afu.se/Downloads/Transcripts/Skeptiko%20(Alex%20Tsakiris)/2015 02 11 - skeptiko - Rome Viharo Interview by Alex Tsakiris on Skeptiko #236_A_o32F5omFw - transcript (automated).pdf","Transcript Link")</f>
        <v>Transcript Link</v>
      </c>
    </row>
    <row r="381" ht="345" spans="1:13">
      <c r="A381" s="1" t="s">
        <v>1767</v>
      </c>
      <c r="B381" s="1" t="s">
        <v>13</v>
      </c>
      <c r="C381" s="4" t="s">
        <v>1831</v>
      </c>
      <c r="D381" s="1" t="s">
        <v>1832</v>
      </c>
      <c r="E381" s="1" t="s">
        <v>1833</v>
      </c>
      <c r="F381" s="4" t="s">
        <v>17</v>
      </c>
      <c r="G381" s="1" t="s">
        <v>18</v>
      </c>
      <c r="H381" s="1" t="s">
        <v>19</v>
      </c>
      <c r="I381" s="1" t="s">
        <v>20</v>
      </c>
      <c r="J381" s="1" t="s">
        <v>1834</v>
      </c>
      <c r="K381" s="1" t="s">
        <v>22</v>
      </c>
      <c r="L381" s="1" t="str">
        <f>HYPERLINK("https://files.afu.se/Downloads/Transcripts/Skeptiko%20(Alex%20Tsakiris)/2015 02 11 - skeptiko - Acharya S. Interview by Alex Tsakiris on Skeptiko #226_HHI1cjQ6Wnw - transcript (automated).pdf","Transcript Link")</f>
        <v>Transcript Link</v>
      </c>
      <c r="M381" s="2" t="str">
        <f>HYPERLINK("https://files.afu.se/Downloads/Transcripts/Skeptiko%20(Alex%20Tsakiris)/2015 02 11 - skeptiko - Acharya S. Interview by Alex Tsakiris on Skeptiko #226_HHI1cjQ6Wnw - transcript (automated).pdf","Transcript Link")</f>
        <v>Transcript Link</v>
      </c>
    </row>
    <row r="382" ht="300" spans="1:13">
      <c r="A382" s="1" t="s">
        <v>1767</v>
      </c>
      <c r="B382" s="1" t="s">
        <v>13</v>
      </c>
      <c r="C382" s="4" t="s">
        <v>1835</v>
      </c>
      <c r="D382" s="1" t="s">
        <v>1836</v>
      </c>
      <c r="E382" s="1" t="s">
        <v>1837</v>
      </c>
      <c r="F382" s="4" t="s">
        <v>17</v>
      </c>
      <c r="G382" s="1" t="s">
        <v>18</v>
      </c>
      <c r="H382" s="1" t="s">
        <v>19</v>
      </c>
      <c r="I382" s="1" t="s">
        <v>20</v>
      </c>
      <c r="J382" s="1" t="s">
        <v>1838</v>
      </c>
      <c r="K382" s="1" t="s">
        <v>22</v>
      </c>
      <c r="L382" s="1" t="str">
        <f>HYPERLINK("https://files.afu.se/Downloads/Transcripts/Skeptiko%20(Alex%20Tsakiris)/2015 02 11 - skeptiko - Dr. David Jacobs Interview by Alex Tsakiris on Skeptiko #230_LIxyldq7CDg - transcript (automated).pdf","Transcript Link")</f>
        <v>Transcript Link</v>
      </c>
      <c r="M382" s="2" t="str">
        <f>HYPERLINK("https://files.afu.se/Downloads/Transcripts/Skeptiko%20(Alex%20Tsakiris)/2015 02 11 - skeptiko - Dr. David Jacobs Interview by Alex Tsakiris on Skeptiko #230_LIxyldq7CDg - transcript (automated).pdf","Transcript Link")</f>
        <v>Transcript Link</v>
      </c>
    </row>
    <row r="383" ht="330" spans="1:13">
      <c r="A383" s="1" t="s">
        <v>1767</v>
      </c>
      <c r="B383" s="1" t="s">
        <v>13</v>
      </c>
      <c r="C383" s="4" t="s">
        <v>1839</v>
      </c>
      <c r="D383" s="1" t="s">
        <v>1840</v>
      </c>
      <c r="E383" s="1" t="s">
        <v>1841</v>
      </c>
      <c r="F383" s="4" t="s">
        <v>17</v>
      </c>
      <c r="G383" s="1" t="s">
        <v>18</v>
      </c>
      <c r="H383" s="1" t="s">
        <v>19</v>
      </c>
      <c r="I383" s="1" t="s">
        <v>20</v>
      </c>
      <c r="J383" s="1" t="s">
        <v>1842</v>
      </c>
      <c r="K383" s="1" t="s">
        <v>22</v>
      </c>
      <c r="L383" s="1" t="str">
        <f>HYPERLINK("https://files.afu.se/Downloads/Transcripts/Skeptiko%20(Alex%20Tsakiris)/2015 02 11 - skeptiko - Dr. Patricia Churchland Interview by Alex Tsakiris on Skeptiko #237_UaDCQrfh77s - transcript (automated).pdf","Transcript Link")</f>
        <v>Transcript Link</v>
      </c>
      <c r="M383" s="2" t="str">
        <f>HYPERLINK("https://files.afu.se/Downloads/Transcripts/Skeptiko%20(Alex%20Tsakiris)/2015 02 11 - skeptiko - Dr. Patricia Churchland Interview by Alex Tsakiris on Skeptiko #237_UaDCQrfh77s - transcript (automated).pdf","Transcript Link")</f>
        <v>Transcript Link</v>
      </c>
    </row>
    <row r="384" ht="300" spans="1:13">
      <c r="A384" s="1" t="s">
        <v>1767</v>
      </c>
      <c r="B384" s="1" t="s">
        <v>13</v>
      </c>
      <c r="C384" s="4" t="s">
        <v>1843</v>
      </c>
      <c r="D384" s="1" t="s">
        <v>1844</v>
      </c>
      <c r="E384" s="1" t="s">
        <v>1845</v>
      </c>
      <c r="F384" s="4" t="s">
        <v>17</v>
      </c>
      <c r="G384" s="1" t="s">
        <v>18</v>
      </c>
      <c r="H384" s="1" t="s">
        <v>19</v>
      </c>
      <c r="I384" s="1" t="s">
        <v>20</v>
      </c>
      <c r="J384" s="1" t="s">
        <v>1846</v>
      </c>
      <c r="K384" s="1" t="s">
        <v>22</v>
      </c>
      <c r="L384" s="1" t="str">
        <f>HYPERLINK("https://files.afu.se/Downloads/Transcripts/Skeptiko%20(Alex%20Tsakiris)/2015 02 11 - skeptiko - Defining Rules of New Skeptiko Forum by Alex Tsakiris on Skeptiko #227_d8od1o9rX4c - transcript (automated).pdf","Transcript Link")</f>
        <v>Transcript Link</v>
      </c>
      <c r="M384" s="2" t="str">
        <f>HYPERLINK("https://files.afu.se/Downloads/Transcripts/Skeptiko%20(Alex%20Tsakiris)/2015 02 11 - skeptiko - Defining Rules of New Skeptiko Forum by Alex Tsakiris on Skeptiko #227_d8od1o9rX4c - transcript (automated).pdf","Transcript Link")</f>
        <v>Transcript Link</v>
      </c>
    </row>
    <row r="385" ht="285" spans="1:13">
      <c r="A385" s="1" t="s">
        <v>1767</v>
      </c>
      <c r="B385" s="1" t="s">
        <v>13</v>
      </c>
      <c r="C385" s="4" t="s">
        <v>1847</v>
      </c>
      <c r="D385" s="1" t="s">
        <v>1848</v>
      </c>
      <c r="E385" s="1" t="s">
        <v>1849</v>
      </c>
      <c r="F385" s="4" t="s">
        <v>17</v>
      </c>
      <c r="G385" s="1" t="s">
        <v>18</v>
      </c>
      <c r="H385" s="1" t="s">
        <v>19</v>
      </c>
      <c r="I385" s="1" t="s">
        <v>20</v>
      </c>
      <c r="J385" s="1" t="s">
        <v>1850</v>
      </c>
      <c r="K385" s="1" t="s">
        <v>22</v>
      </c>
      <c r="L385" s="1" t="str">
        <f>HYPERLINK("https://files.afu.se/Downloads/Transcripts/Skeptiko%20(Alex%20Tsakiris)/2015 02 11 - skeptiko - Greg Taylor Interview by Alex Tsakiris on Skeptiko #232_xbaMerMmcyo - transcript (automated).pdf","Transcript Link")</f>
        <v>Transcript Link</v>
      </c>
      <c r="M385" s="2" t="str">
        <f>HYPERLINK("https://files.afu.se/Downloads/Transcripts/Skeptiko%20(Alex%20Tsakiris)/2015 02 11 - skeptiko - Greg Taylor Interview by Alex Tsakiris on Skeptiko #232_xbaMerMmcyo - transcript (automated).pdf","Transcript Link")</f>
        <v>Transcript Link</v>
      </c>
    </row>
    <row r="386" ht="285" spans="1:13">
      <c r="A386" s="1" t="s">
        <v>1767</v>
      </c>
      <c r="B386" s="1" t="s">
        <v>13</v>
      </c>
      <c r="C386" s="4" t="s">
        <v>1851</v>
      </c>
      <c r="D386" s="1" t="s">
        <v>1852</v>
      </c>
      <c r="E386" s="1" t="s">
        <v>1853</v>
      </c>
      <c r="F386" s="4" t="s">
        <v>17</v>
      </c>
      <c r="G386" s="1" t="s">
        <v>18</v>
      </c>
      <c r="H386" s="1" t="s">
        <v>19</v>
      </c>
      <c r="I386" s="1" t="s">
        <v>20</v>
      </c>
      <c r="J386" s="1" t="s">
        <v>1854</v>
      </c>
      <c r="K386" s="1" t="s">
        <v>22</v>
      </c>
      <c r="L386" s="1" t="str">
        <f>HYPERLINK("https://files.afu.se/Downloads/Transcripts/Skeptiko%20(Alex%20Tsakiris)/2015 02 11 - skeptiko - Stephen Law Interview by Alex Tsakiris on Skeptiko #219_3QiX-za1Qh8 - transcript (automated).pdf","Transcript Link")</f>
        <v>Transcript Link</v>
      </c>
      <c r="M386" s="2" t="str">
        <f>HYPERLINK("https://files.afu.se/Downloads/Transcripts/Skeptiko%20(Alex%20Tsakiris)/2015 02 11 - skeptiko - Stephen Law Interview by Alex Tsakiris on Skeptiko #219_3QiX-za1Qh8 - transcript (automated).pdf","Transcript Link")</f>
        <v>Transcript Link</v>
      </c>
    </row>
    <row r="387" ht="285" spans="1:13">
      <c r="A387" s="1" t="s">
        <v>1767</v>
      </c>
      <c r="B387" s="1" t="s">
        <v>13</v>
      </c>
      <c r="C387" s="4" t="s">
        <v>1855</v>
      </c>
      <c r="D387" s="1" t="s">
        <v>1856</v>
      </c>
      <c r="E387" s="1" t="s">
        <v>1857</v>
      </c>
      <c r="F387" s="4" t="s">
        <v>17</v>
      </c>
      <c r="G387" s="1" t="s">
        <v>18</v>
      </c>
      <c r="H387" s="1" t="s">
        <v>19</v>
      </c>
      <c r="I387" s="1" t="s">
        <v>20</v>
      </c>
      <c r="J387" s="1" t="s">
        <v>1858</v>
      </c>
      <c r="K387" s="1" t="s">
        <v>22</v>
      </c>
      <c r="L387" s="1" t="str">
        <f>HYPERLINK("https://files.afu.se/Downloads/Transcripts/Skeptiko%20(Alex%20Tsakiris)/2015 02 11 - skeptiko - Dr. David Jacobs Interview by Alex Tsakiris on Skeptiko #231_OXQ0EwXUDNI - transcript (automated).pdf","Transcript Link")</f>
        <v>Transcript Link</v>
      </c>
      <c r="M387" s="2" t="str">
        <f>HYPERLINK("https://files.afu.se/Downloads/Transcripts/Skeptiko%20(Alex%20Tsakiris)/2015 02 11 - skeptiko - Dr. David Jacobs Interview by Alex Tsakiris on Skeptiko #231_OXQ0EwXUDNI - transcript (automated).pdf","Transcript Link")</f>
        <v>Transcript Link</v>
      </c>
    </row>
    <row r="388" ht="285" spans="1:13">
      <c r="A388" s="1" t="s">
        <v>1767</v>
      </c>
      <c r="B388" s="1" t="s">
        <v>13</v>
      </c>
      <c r="C388" s="4" t="s">
        <v>1859</v>
      </c>
      <c r="D388" s="1" t="s">
        <v>1860</v>
      </c>
      <c r="E388" s="1" t="s">
        <v>1861</v>
      </c>
      <c r="F388" s="4" t="s">
        <v>17</v>
      </c>
      <c r="G388" s="1" t="s">
        <v>18</v>
      </c>
      <c r="H388" s="1" t="s">
        <v>19</v>
      </c>
      <c r="I388" s="1" t="s">
        <v>20</v>
      </c>
      <c r="J388" s="1" t="s">
        <v>1862</v>
      </c>
      <c r="K388" s="1" t="s">
        <v>22</v>
      </c>
      <c r="L388" s="1" t="str">
        <f>HYPERLINK("https://files.afu.se/Downloads/Transcripts/Skeptiko%20(Alex%20Tsakiris)/2015 02 11 - skeptiko - Dr. John Searle Interview by Alex Tsakiris on Skeptiko #224_a7ifz4ak7qY - transcript (automated).pdf","Transcript Link")</f>
        <v>Transcript Link</v>
      </c>
      <c r="M388" s="2" t="str">
        <f>HYPERLINK("https://files.afu.se/Downloads/Transcripts/Skeptiko%20(Alex%20Tsakiris)/2015 02 11 - skeptiko - Dr. John Searle Interview by Alex Tsakiris on Skeptiko #224_a7ifz4ak7qY - transcript (automated).pdf","Transcript Link")</f>
        <v>Transcript Link</v>
      </c>
    </row>
    <row r="389" ht="285" spans="1:13">
      <c r="A389" s="1" t="s">
        <v>1767</v>
      </c>
      <c r="B389" s="1" t="s">
        <v>13</v>
      </c>
      <c r="C389" s="4" t="s">
        <v>1863</v>
      </c>
      <c r="D389" s="1" t="s">
        <v>1864</v>
      </c>
      <c r="E389" s="1" t="s">
        <v>1865</v>
      </c>
      <c r="F389" s="4" t="s">
        <v>17</v>
      </c>
      <c r="G389" s="1" t="s">
        <v>18</v>
      </c>
      <c r="H389" s="1" t="s">
        <v>19</v>
      </c>
      <c r="I389" s="1" t="s">
        <v>20</v>
      </c>
      <c r="J389" s="1" t="s">
        <v>1866</v>
      </c>
      <c r="K389" s="1" t="s">
        <v>22</v>
      </c>
      <c r="L389" s="1" t="str">
        <f>HYPERLINK("https://files.afu.se/Downloads/Transcripts/Skeptiko%20(Alex%20Tsakiris)/2015 02 11 - skeptiko - Scott De Tamble Interview by Alex Tsakiris on Skeptiko #243_h9zKwB9xfns - transcript (automated).pdf","Transcript Link")</f>
        <v>Transcript Link</v>
      </c>
      <c r="M389" s="2" t="str">
        <f>HYPERLINK("https://files.afu.se/Downloads/Transcripts/Skeptiko%20(Alex%20Tsakiris)/2015 02 11 - skeptiko - Scott De Tamble Interview by Alex Tsakiris on Skeptiko #243_h9zKwB9xfns - transcript (automated).pdf","Transcript Link")</f>
        <v>Transcript Link</v>
      </c>
    </row>
    <row r="390" ht="285" spans="1:13">
      <c r="A390" s="1" t="s">
        <v>1767</v>
      </c>
      <c r="B390" s="1" t="s">
        <v>13</v>
      </c>
      <c r="C390" s="4" t="s">
        <v>1867</v>
      </c>
      <c r="D390" s="1" t="s">
        <v>1868</v>
      </c>
      <c r="E390" s="1" t="s">
        <v>1869</v>
      </c>
      <c r="F390" s="4" t="s">
        <v>17</v>
      </c>
      <c r="G390" s="1" t="s">
        <v>18</v>
      </c>
      <c r="H390" s="1" t="s">
        <v>19</v>
      </c>
      <c r="I390" s="1" t="s">
        <v>20</v>
      </c>
      <c r="J390" s="1" t="s">
        <v>1870</v>
      </c>
      <c r="K390" s="1" t="s">
        <v>22</v>
      </c>
      <c r="L390" s="1" t="str">
        <f>HYPERLINK("https://files.afu.se/Downloads/Transcripts/Skeptiko%20(Alex%20Tsakiris)/2015 02 11 - skeptiko - Esquire's Proof of Heaven Expose DEBUNKED #220_0D1AH3WXbUk - transcript (automated).pdf","Transcript Link")</f>
        <v>Transcript Link</v>
      </c>
      <c r="M390" s="2" t="str">
        <f>HYPERLINK("https://files.afu.se/Downloads/Transcripts/Skeptiko%20(Alex%20Tsakiris)/2015 02 11 - skeptiko - Esquire's Proof of Heaven Expose DEBUNKED #220_0D1AH3WXbUk - transcript (automated).pdf","Transcript Link")</f>
        <v>Transcript Link</v>
      </c>
    </row>
    <row r="391" ht="300" spans="1:13">
      <c r="A391" s="1" t="s">
        <v>1767</v>
      </c>
      <c r="B391" s="1" t="s">
        <v>13</v>
      </c>
      <c r="C391" s="4" t="s">
        <v>1871</v>
      </c>
      <c r="D391" s="1" t="s">
        <v>1872</v>
      </c>
      <c r="E391" s="1" t="s">
        <v>1873</v>
      </c>
      <c r="F391" s="4" t="s">
        <v>17</v>
      </c>
      <c r="G391" s="1" t="s">
        <v>18</v>
      </c>
      <c r="H391" s="1" t="s">
        <v>19</v>
      </c>
      <c r="I391" s="1" t="s">
        <v>20</v>
      </c>
      <c r="J391" s="1" t="s">
        <v>1874</v>
      </c>
      <c r="K391" s="1" t="s">
        <v>22</v>
      </c>
      <c r="L391" s="1" t="str">
        <f>HYPERLINK("https://files.afu.se/Downloads/Transcripts/Skeptiko%20(Alex%20Tsakiris)/2015 02 11 - skeptiko - Dr. Todd Dufresne Interview by Alex Tsakiris on Skeptiko #235_0I0C7YQuXL4 - transcript (automated).pdf","Transcript Link")</f>
        <v>Transcript Link</v>
      </c>
      <c r="M391" s="2" t="str">
        <f>HYPERLINK("https://files.afu.se/Downloads/Transcripts/Skeptiko%20(Alex%20Tsakiris)/2015 02 11 - skeptiko - Dr. Todd Dufresne Interview by Alex Tsakiris on Skeptiko #235_0I0C7YQuXL4 - transcript (automated).pdf","Transcript Link")</f>
        <v>Transcript Link</v>
      </c>
    </row>
    <row r="392" ht="300" spans="1:13">
      <c r="A392" s="1" t="s">
        <v>1767</v>
      </c>
      <c r="B392" s="1" t="s">
        <v>13</v>
      </c>
      <c r="C392" s="4" t="s">
        <v>1875</v>
      </c>
      <c r="D392" s="1" t="s">
        <v>1876</v>
      </c>
      <c r="E392" s="1" t="s">
        <v>1877</v>
      </c>
      <c r="F392" s="4" t="s">
        <v>17</v>
      </c>
      <c r="G392" s="1" t="s">
        <v>18</v>
      </c>
      <c r="H392" s="1" t="s">
        <v>19</v>
      </c>
      <c r="I392" s="1" t="s">
        <v>20</v>
      </c>
      <c r="J392" s="1" t="s">
        <v>1878</v>
      </c>
      <c r="K392" s="1" t="s">
        <v>22</v>
      </c>
      <c r="L392" s="1" t="str">
        <f>HYPERLINK("https://files.afu.se/Downloads/Transcripts/Skeptiko%20(Alex%20Tsakiris)/2015 02 11 - skeptiko - Russ Baker Interview by Alex Tsakiris on Skeptiko #244_1CG0zyTQp-A - transcript (automated).pdf","Transcript Link")</f>
        <v>Transcript Link</v>
      </c>
      <c r="M392" s="2" t="str">
        <f>HYPERLINK("https://files.afu.se/Downloads/Transcripts/Skeptiko%20(Alex%20Tsakiris)/2015 02 11 - skeptiko - Russ Baker Interview by Alex Tsakiris on Skeptiko #244_1CG0zyTQp-A - transcript (automated).pdf","Transcript Link")</f>
        <v>Transcript Link</v>
      </c>
    </row>
    <row r="393" ht="300" spans="1:13">
      <c r="A393" s="1" t="s">
        <v>1767</v>
      </c>
      <c r="B393" s="1" t="s">
        <v>13</v>
      </c>
      <c r="C393" s="4" t="s">
        <v>1879</v>
      </c>
      <c r="D393" s="1" t="s">
        <v>1880</v>
      </c>
      <c r="E393" s="1" t="s">
        <v>1881</v>
      </c>
      <c r="F393" s="4" t="s">
        <v>17</v>
      </c>
      <c r="G393" s="1" t="s">
        <v>18</v>
      </c>
      <c r="H393" s="1" t="s">
        <v>19</v>
      </c>
      <c r="I393" s="1" t="s">
        <v>20</v>
      </c>
      <c r="J393" s="1" t="s">
        <v>1882</v>
      </c>
      <c r="K393" s="1" t="s">
        <v>22</v>
      </c>
      <c r="L393" s="1" t="str">
        <f>HYPERLINK("https://files.afu.se/Downloads/Transcripts/Skeptiko%20(Alex%20Tsakiris)/2015 02 11 - skeptiko - Mary Rodwell Interview by Alex Tsakiris on Skeptiko #233_Xc1LeVip7no - transcript (automated).pdf","Transcript Link")</f>
        <v>Transcript Link</v>
      </c>
      <c r="M393" s="2" t="str">
        <f>HYPERLINK("https://files.afu.se/Downloads/Transcripts/Skeptiko%20(Alex%20Tsakiris)/2015 02 11 - skeptiko - Mary Rodwell Interview by Alex Tsakiris on Skeptiko #233_Xc1LeVip7no - transcript (automated).pdf","Transcript Link")</f>
        <v>Transcript Link</v>
      </c>
    </row>
    <row r="394" ht="300" spans="1:13">
      <c r="A394" s="1" t="s">
        <v>1767</v>
      </c>
      <c r="B394" s="1" t="s">
        <v>13</v>
      </c>
      <c r="C394" s="4" t="s">
        <v>1883</v>
      </c>
      <c r="D394" s="1" t="s">
        <v>1884</v>
      </c>
      <c r="E394" s="1" t="s">
        <v>1885</v>
      </c>
      <c r="F394" s="4" t="s">
        <v>17</v>
      </c>
      <c r="G394" s="1" t="s">
        <v>18</v>
      </c>
      <c r="H394" s="1" t="s">
        <v>19</v>
      </c>
      <c r="I394" s="1" t="s">
        <v>20</v>
      </c>
      <c r="J394" s="1" t="s">
        <v>1886</v>
      </c>
      <c r="K394" s="1" t="s">
        <v>22</v>
      </c>
      <c r="L394" s="1" t="str">
        <f>HYPERLINK("https://files.afu.se/Downloads/Transcripts/Skeptiko%20(Alex%20Tsakiris)/2015 02 11 - skeptiko - Dr. Jimo Borjigin Interview by Alex Tsakiris on Skeptiko #223_eYjnCV2ccco - transcript (automated).pdf","Transcript Link")</f>
        <v>Transcript Link</v>
      </c>
      <c r="M394" s="2" t="str">
        <f>HYPERLINK("https://files.afu.se/Downloads/Transcripts/Skeptiko%20(Alex%20Tsakiris)/2015 02 11 - skeptiko - Dr. Jimo Borjigin Interview by Alex Tsakiris on Skeptiko #223_eYjnCV2ccco - transcript (automated).pdf","Transcript Link")</f>
        <v>Transcript Link</v>
      </c>
    </row>
    <row r="395" ht="285" spans="1:13">
      <c r="A395" s="1" t="s">
        <v>1767</v>
      </c>
      <c r="B395" s="1" t="s">
        <v>13</v>
      </c>
      <c r="C395" s="4" t="s">
        <v>1887</v>
      </c>
      <c r="D395" s="1" t="s">
        <v>1888</v>
      </c>
      <c r="E395" s="1" t="s">
        <v>1889</v>
      </c>
      <c r="F395" s="4" t="s">
        <v>17</v>
      </c>
      <c r="G395" s="1" t="s">
        <v>18</v>
      </c>
      <c r="H395" s="1" t="s">
        <v>19</v>
      </c>
      <c r="I395" s="1" t="s">
        <v>20</v>
      </c>
      <c r="J395" s="1" t="s">
        <v>1890</v>
      </c>
      <c r="K395" s="1" t="s">
        <v>22</v>
      </c>
      <c r="L395" s="1" t="str">
        <f>HYPERLINK("https://files.afu.se/Downloads/Transcripts/Skeptiko%20(Alex%20Tsakiris)/2015 02 11 - skeptiko - Joseph Atwill Interview by Alex Tsakiris on Skeptiko #241_VcpW7ijTWNg - transcript (automated).pdf","Transcript Link")</f>
        <v>Transcript Link</v>
      </c>
      <c r="M395" s="2" t="str">
        <f>HYPERLINK("https://files.afu.se/Downloads/Transcripts/Skeptiko%20(Alex%20Tsakiris)/2015 02 11 - skeptiko - Joseph Atwill Interview by Alex Tsakiris on Skeptiko #241_VcpW7ijTWNg - transcript (automated).pdf","Transcript Link")</f>
        <v>Transcript Link</v>
      </c>
    </row>
    <row r="396" ht="300" spans="1:13">
      <c r="A396" s="1" t="s">
        <v>1767</v>
      </c>
      <c r="B396" s="1" t="s">
        <v>13</v>
      </c>
      <c r="C396" s="4" t="s">
        <v>1891</v>
      </c>
      <c r="D396" s="1" t="s">
        <v>1892</v>
      </c>
      <c r="E396" s="1" t="s">
        <v>1893</v>
      </c>
      <c r="F396" s="4" t="s">
        <v>17</v>
      </c>
      <c r="G396" s="1" t="s">
        <v>18</v>
      </c>
      <c r="H396" s="1" t="s">
        <v>19</v>
      </c>
      <c r="I396" s="1" t="s">
        <v>20</v>
      </c>
      <c r="J396" s="1" t="s">
        <v>1894</v>
      </c>
      <c r="K396" s="1" t="s">
        <v>22</v>
      </c>
      <c r="L396" s="1" t="str">
        <f>HYPERLINK("https://files.afu.se/Downloads/Transcripts/Skeptiko%20(Alex%20Tsakiris)/2015 02 11 - skeptiko - Oliver Hockenhull Interview by Alex Tsakiris on Skeptiko #242_Xe1k494V-aw - transcript (automated).pdf","Transcript Link")</f>
        <v>Transcript Link</v>
      </c>
      <c r="M396" s="2" t="str">
        <f>HYPERLINK("https://files.afu.se/Downloads/Transcripts/Skeptiko%20(Alex%20Tsakiris)/2015 02 11 - skeptiko - Oliver Hockenhull Interview by Alex Tsakiris on Skeptiko #242_Xe1k494V-aw - transcript (automated).pdf","Transcript Link")</f>
        <v>Transcript Link</v>
      </c>
    </row>
    <row r="397" ht="285" spans="1:13">
      <c r="A397" s="1" t="s">
        <v>1767</v>
      </c>
      <c r="B397" s="1" t="s">
        <v>13</v>
      </c>
      <c r="C397" s="4" t="s">
        <v>1895</v>
      </c>
      <c r="D397" s="1" t="s">
        <v>1896</v>
      </c>
      <c r="E397" s="1" t="s">
        <v>1897</v>
      </c>
      <c r="F397" s="4" t="s">
        <v>17</v>
      </c>
      <c r="G397" s="1" t="s">
        <v>18</v>
      </c>
      <c r="H397" s="1" t="s">
        <v>19</v>
      </c>
      <c r="I397" s="1" t="s">
        <v>20</v>
      </c>
      <c r="J397" s="1" t="s">
        <v>1898</v>
      </c>
      <c r="K397" s="1" t="s">
        <v>22</v>
      </c>
      <c r="L397" s="1" t="str">
        <f>HYPERLINK("https://files.afu.se/Downloads/Transcripts/Skeptiko%20(Alex%20Tsakiris)/2015 02 11 - skeptiko - Peter Russel Interview by Alex Tsakiris on Skeptiko #245__G6QNbryGRw - transcript (automated).pdf","Transcript Link")</f>
        <v>Transcript Link</v>
      </c>
      <c r="M397" s="2" t="str">
        <f>HYPERLINK("https://files.afu.se/Downloads/Transcripts/Skeptiko%20(Alex%20Tsakiris)/2015 02 11 - skeptiko - Peter Russel Interview by Alex Tsakiris on Skeptiko #245__G6QNbryGRw - transcript (automated).pdf","Transcript Link")</f>
        <v>Transcript Link</v>
      </c>
    </row>
    <row r="398" ht="300" spans="1:13">
      <c r="A398" s="1" t="s">
        <v>1767</v>
      </c>
      <c r="B398" s="1" t="s">
        <v>13</v>
      </c>
      <c r="C398" s="4" t="s">
        <v>1899</v>
      </c>
      <c r="D398" s="1" t="s">
        <v>1900</v>
      </c>
      <c r="E398" s="1" t="s">
        <v>1901</v>
      </c>
      <c r="F398" s="4" t="s">
        <v>17</v>
      </c>
      <c r="G398" s="1" t="s">
        <v>18</v>
      </c>
      <c r="H398" s="1" t="s">
        <v>19</v>
      </c>
      <c r="I398" s="1" t="s">
        <v>20</v>
      </c>
      <c r="J398" s="1" t="s">
        <v>1902</v>
      </c>
      <c r="K398" s="1" t="s">
        <v>22</v>
      </c>
      <c r="L398" s="1" t="str">
        <f>HYPERLINK("https://files.afu.se/Downloads/Transcripts/Skeptiko%20(Alex%20Tsakiris)/2015 02 11 - skeptiko - Jean Charles Chabot Interview by Alex Tsakiris on Skeptiko #222_a6fkpdwyhys - transcript (automated).pdf","Transcript Link")</f>
        <v>Transcript Link</v>
      </c>
      <c r="M398" s="2" t="str">
        <f>HYPERLINK("https://files.afu.se/Downloads/Transcripts/Skeptiko%20(Alex%20Tsakiris)/2015 02 11 - skeptiko - Jean Charles Chabot Interview by Alex Tsakiris on Skeptiko #222_a6fkpdwyhys - transcript (automated).pdf","Transcript Link")</f>
        <v>Transcript Link</v>
      </c>
    </row>
    <row r="399" ht="360" spans="1:13">
      <c r="A399" s="1" t="s">
        <v>1767</v>
      </c>
      <c r="B399" s="1" t="s">
        <v>13</v>
      </c>
      <c r="C399" s="4" t="s">
        <v>1903</v>
      </c>
      <c r="D399" s="1" t="s">
        <v>1904</v>
      </c>
      <c r="E399" s="1" t="s">
        <v>1905</v>
      </c>
      <c r="F399" s="4" t="s">
        <v>17</v>
      </c>
      <c r="G399" s="1" t="s">
        <v>18</v>
      </c>
      <c r="H399" s="1" t="s">
        <v>19</v>
      </c>
      <c r="I399" s="1" t="s">
        <v>20</v>
      </c>
      <c r="J399" s="1" t="s">
        <v>1906</v>
      </c>
      <c r="K399" s="1" t="s">
        <v>22</v>
      </c>
      <c r="L399" s="1" t="str">
        <f>HYPERLINK("https://files.afu.se/Downloads/Transcripts/Skeptiko%20(Alex%20Tsakiris)/2015 02 11 - skeptiko - Rick Archer &amp; John Collins Interview by Alex Tsakiris on Skeptiko #234_aRqNuVV-RSg - transcript (automated).pdf","Transcript Link")</f>
        <v>Transcript Link</v>
      </c>
      <c r="M399" s="2" t="str">
        <f>HYPERLINK("https://files.afu.se/Downloads/Transcripts/Skeptiko%20(Alex%20Tsakiris)/2015 02 11 - skeptiko - Rick Archer &amp; John Collins Interview by Alex Tsakiris on Skeptiko #234_aRqNuVV-RSg - transcript (automated).pdf","Transcript Link")</f>
        <v>Transcript Link</v>
      </c>
    </row>
    <row r="400" ht="285" spans="1:13">
      <c r="A400" s="1" t="s">
        <v>1767</v>
      </c>
      <c r="B400" s="1" t="s">
        <v>13</v>
      </c>
      <c r="C400" s="4" t="s">
        <v>1907</v>
      </c>
      <c r="D400" s="1" t="s">
        <v>1908</v>
      </c>
      <c r="E400" s="1" t="s">
        <v>1909</v>
      </c>
      <c r="F400" s="4" t="s">
        <v>17</v>
      </c>
      <c r="G400" s="1" t="s">
        <v>18</v>
      </c>
      <c r="H400" s="1" t="s">
        <v>19</v>
      </c>
      <c r="I400" s="1" t="s">
        <v>20</v>
      </c>
      <c r="J400" s="1" t="s">
        <v>1910</v>
      </c>
      <c r="K400" s="1" t="s">
        <v>22</v>
      </c>
      <c r="L400" s="1" t="str">
        <f>HYPERLINK("https://files.afu.se/Downloads/Transcripts/Skeptiko%20(Alex%20Tsakiris)/2015 02 11 - skeptiko - Kevin Williams Interview by Alex Tsakiris on Skeptiko #225_b33yVwYRDRE - transcript (automated).pdf","Transcript Link")</f>
        <v>Transcript Link</v>
      </c>
      <c r="M400" s="2" t="str">
        <f>HYPERLINK("https://files.afu.se/Downloads/Transcripts/Skeptiko%20(Alex%20Tsakiris)/2015 02 11 - skeptiko - Kevin Williams Interview by Alex Tsakiris on Skeptiko #225_b33yVwYRDRE - transcript (automated).pdf","Transcript Link")</f>
        <v>Transcript Link</v>
      </c>
    </row>
    <row r="401" ht="225" spans="1:13">
      <c r="A401" s="1" t="s">
        <v>1767</v>
      </c>
      <c r="B401" s="1" t="s">
        <v>13</v>
      </c>
      <c r="C401" s="4" t="s">
        <v>1911</v>
      </c>
      <c r="D401" s="1" t="s">
        <v>1912</v>
      </c>
      <c r="E401" s="1" t="s">
        <v>1913</v>
      </c>
      <c r="F401" s="4" t="s">
        <v>17</v>
      </c>
      <c r="G401" s="1" t="s">
        <v>18</v>
      </c>
      <c r="H401" s="1" t="s">
        <v>19</v>
      </c>
      <c r="I401" s="1" t="s">
        <v>20</v>
      </c>
      <c r="J401" s="1" t="s">
        <v>1914</v>
      </c>
      <c r="K401" s="1" t="s">
        <v>22</v>
      </c>
      <c r="L401" s="1" t="str">
        <f>HYPERLINK("https://files.afu.se/Downloads/Transcripts/Skeptiko%20(Alex%20Tsakiris)/2015 02 11 - skeptiko - Roy Davies Interview by Alex Tsakiris on Skeptiko #247_jndfO_J3bxQ - transcript (automated).pdf","Transcript Link")</f>
        <v>Transcript Link</v>
      </c>
      <c r="M401" s="2" t="str">
        <f>HYPERLINK("https://files.afu.se/Downloads/Transcripts/Skeptiko%20(Alex%20Tsakiris)/2015 02 11 - skeptiko - Roy Davies Interview by Alex Tsakiris on Skeptiko #247_jndfO_J3bxQ - transcript (automated).pdf","Transcript Link")</f>
        <v>Transcript Link</v>
      </c>
    </row>
    <row r="402" ht="270" spans="1:13">
      <c r="A402" s="1" t="s">
        <v>1767</v>
      </c>
      <c r="B402" s="1" t="s">
        <v>13</v>
      </c>
      <c r="C402" s="4" t="s">
        <v>1915</v>
      </c>
      <c r="D402" s="1" t="s">
        <v>1916</v>
      </c>
      <c r="E402" s="1" t="s">
        <v>1917</v>
      </c>
      <c r="F402" s="4" t="s">
        <v>17</v>
      </c>
      <c r="G402" s="1" t="s">
        <v>18</v>
      </c>
      <c r="H402" s="1" t="s">
        <v>19</v>
      </c>
      <c r="I402" s="1" t="s">
        <v>20</v>
      </c>
      <c r="J402" s="1" t="s">
        <v>1918</v>
      </c>
      <c r="K402" s="1" t="s">
        <v>22</v>
      </c>
      <c r="L402" s="1" t="str">
        <f>HYPERLINK("https://files.afu.se/Downloads/Transcripts/Skeptiko%20(Alex%20Tsakiris)/2015 02 11 - skeptiko - 5 things you need to know about Skeptiko by Alex Tsakiris #229_4PM3tMo9wxY - transcript (automated).pdf","Transcript Link")</f>
        <v>Transcript Link</v>
      </c>
      <c r="M402" s="2" t="str">
        <f>HYPERLINK("https://files.afu.se/Downloads/Transcripts/Skeptiko%20(Alex%20Tsakiris)/2015 02 11 - skeptiko - 5 things you need to know about Skeptiko by Alex Tsakiris #229_4PM3tMo9wxY - transcript (automated).pdf","Transcript Link")</f>
        <v>Transcript Link</v>
      </c>
    </row>
    <row r="403" ht="300" spans="1:13">
      <c r="A403" s="1" t="s">
        <v>1767</v>
      </c>
      <c r="B403" s="1" t="s">
        <v>13</v>
      </c>
      <c r="C403" s="4" t="s">
        <v>1919</v>
      </c>
      <c r="D403" s="1" t="s">
        <v>1920</v>
      </c>
      <c r="E403" s="1" t="s">
        <v>1921</v>
      </c>
      <c r="F403" s="4" t="s">
        <v>17</v>
      </c>
      <c r="G403" s="1" t="s">
        <v>18</v>
      </c>
      <c r="H403" s="1" t="s">
        <v>19</v>
      </c>
      <c r="I403" s="1" t="s">
        <v>20</v>
      </c>
      <c r="J403" s="1" t="s">
        <v>1922</v>
      </c>
      <c r="K403" s="1" t="s">
        <v>22</v>
      </c>
      <c r="L403" s="1" t="str">
        <f>HYPERLINK("https://files.afu.se/Downloads/Transcripts/Skeptiko%20(Alex%20Tsakiris)/2015 02 11 - skeptiko - Mary Rodwell Interview by Alex Tsakiris on Skeptiko #228_F5G_GXizDqQ - transcript (automated).pdf","Transcript Link")</f>
        <v>Transcript Link</v>
      </c>
      <c r="M403" s="2" t="str">
        <f>HYPERLINK("https://files.afu.se/Downloads/Transcripts/Skeptiko%20(Alex%20Tsakiris)/2015 02 11 - skeptiko - Mary Rodwell Interview by Alex Tsakiris on Skeptiko #228_F5G_GXizDqQ - transcript (automated).pdf","Transcript Link")</f>
        <v>Transcript Link</v>
      </c>
    </row>
    <row r="404" ht="315" spans="1:13">
      <c r="A404" s="1" t="s">
        <v>1923</v>
      </c>
      <c r="B404" s="1" t="s">
        <v>13</v>
      </c>
      <c r="C404" s="4" t="s">
        <v>1924</v>
      </c>
      <c r="D404" s="1" t="s">
        <v>1925</v>
      </c>
      <c r="E404" s="1" t="s">
        <v>1926</v>
      </c>
      <c r="F404" s="4" t="s">
        <v>17</v>
      </c>
      <c r="G404" s="1" t="s">
        <v>18</v>
      </c>
      <c r="H404" s="1" t="s">
        <v>19</v>
      </c>
      <c r="I404" s="1" t="s">
        <v>20</v>
      </c>
      <c r="J404" s="1" t="s">
        <v>1927</v>
      </c>
      <c r="K404" s="1" t="s">
        <v>22</v>
      </c>
      <c r="L404" s="1" t="str">
        <f>HYPERLINK("https://files.afu.se/Downloads/Transcripts/Skeptiko%20(Alex%20Tsakiris)/2015 01 08 - skeptiko - Loyd Auerbach Interview by Alex Tsakiris on Skeptiko #259_1GD0RF6D5bM - transcript (automated).pdf","Transcript Link")</f>
        <v>Transcript Link</v>
      </c>
      <c r="M404" s="2" t="str">
        <f>HYPERLINK("https://files.afu.se/Downloads/Transcripts/Skeptiko%20(Alex%20Tsakiris)/2015 01 08 - skeptiko - Loyd Auerbach Interview by Alex Tsakiris on Skeptiko #259_1GD0RF6D5bM - transcript (automated).pdf","Transcript Link")</f>
        <v>Transcript Link</v>
      </c>
    </row>
    <row r="405" ht="135" spans="1:13">
      <c r="A405" s="1" t="s">
        <v>1928</v>
      </c>
      <c r="B405" s="1" t="s">
        <v>13</v>
      </c>
      <c r="C405" s="4" t="s">
        <v>1929</v>
      </c>
      <c r="D405" s="1" t="s">
        <v>1930</v>
      </c>
      <c r="E405" s="1" t="s">
        <v>1931</v>
      </c>
      <c r="F405" s="4" t="s">
        <v>17</v>
      </c>
      <c r="G405" s="1" t="s">
        <v>18</v>
      </c>
      <c r="H405" s="1" t="s">
        <v>19</v>
      </c>
      <c r="I405" s="1" t="s">
        <v>20</v>
      </c>
      <c r="J405" s="1" t="s">
        <v>1932</v>
      </c>
      <c r="K405" s="1" t="s">
        <v>22</v>
      </c>
      <c r="L405" s="1" t="str">
        <f>HYPERLINK("https://files.afu.se/Downloads/Transcripts/Skeptiko%20(Alex%20Tsakiris)/2013 02 06 - skeptiko - 199. Conservative Christian Chris White Debunks Ancient Alien Theories_Lpm36kDRaXA - transcript (automated).pdf","Transcript Link")</f>
        <v>Transcript Link</v>
      </c>
      <c r="M405" s="2" t="str">
        <f>HYPERLINK("https://files.afu.se/Downloads/Transcripts/Skeptiko%20(Alex%20Tsakiris)/2013 02 06 - skeptiko - 199. Conservative Christian Chris White Debunks Ancient Alien Theories_Lpm36kDRaXA - transcript (automated).pdf","Transcript Link")</f>
        <v>Transcript Link</v>
      </c>
    </row>
    <row r="406" ht="135" spans="1:13">
      <c r="A406" s="1" t="s">
        <v>1933</v>
      </c>
      <c r="B406" s="1" t="s">
        <v>13</v>
      </c>
      <c r="C406" s="4" t="s">
        <v>1934</v>
      </c>
      <c r="D406" s="1" t="s">
        <v>1935</v>
      </c>
      <c r="E406" s="1" t="s">
        <v>1936</v>
      </c>
      <c r="F406" s="4" t="s">
        <v>17</v>
      </c>
      <c r="G406" s="1" t="s">
        <v>18</v>
      </c>
      <c r="H406" s="1" t="s">
        <v>19</v>
      </c>
      <c r="I406" s="1" t="s">
        <v>20</v>
      </c>
      <c r="J406" s="1" t="s">
        <v>1937</v>
      </c>
      <c r="K406" s="1" t="s">
        <v>22</v>
      </c>
      <c r="L406" s="1" t="str">
        <f>HYPERLINK("https://files.afu.se/Downloads/Transcripts/Skeptiko%20(Alex%20Tsakiris)/2012 12 13 - skeptiko - Dr. Mario Beauregard Sees an End to the Era of Biological Robots -- Video_zGe2fpQ0ryE - transcript (automated).pdf","Transcript Link")</f>
        <v>Transcript Link</v>
      </c>
      <c r="M406" s="2" t="str">
        <f>HYPERLINK("https://files.afu.se/Downloads/Transcripts/Skeptiko%20(Alex%20Tsakiris)/2012 12 13 - skeptiko - Dr. Mario Beauregard Sees an End to the Era of Biological Robots -- Video_zGe2fpQ0ryE - transcript (automated).pdf","Transcript Link")</f>
        <v>Transcript Link</v>
      </c>
    </row>
    <row r="407" ht="135" spans="1:13">
      <c r="A407" s="1" t="s">
        <v>1938</v>
      </c>
      <c r="B407" s="1" t="s">
        <v>13</v>
      </c>
      <c r="C407" s="4" t="s">
        <v>1939</v>
      </c>
      <c r="D407" s="1" t="s">
        <v>1940</v>
      </c>
      <c r="E407" s="1" t="s">
        <v>1941</v>
      </c>
      <c r="F407" s="4" t="s">
        <v>17</v>
      </c>
      <c r="G407" s="1" t="s">
        <v>18</v>
      </c>
      <c r="H407" s="1" t="s">
        <v>19</v>
      </c>
      <c r="I407" s="1" t="s">
        <v>20</v>
      </c>
      <c r="J407" s="1" t="s">
        <v>1942</v>
      </c>
      <c r="K407" s="1" t="s">
        <v>22</v>
      </c>
      <c r="L407" s="1" t="str">
        <f>HYPERLINK("https://files.afu.se/Downloads/Transcripts/Skeptiko%20(Alex%20Tsakiris)/2012 09 19 - skeptiko - Dr. William Bengston's Hands On Healing Research Ignored by Cancer Industry_SiAFmh7WqKA - transcript (automated).pdf","Transcript Link")</f>
        <v>Transcript Link</v>
      </c>
      <c r="M407" s="2" t="str">
        <f>HYPERLINK("https://files.afu.se/Downloads/Transcripts/Skeptiko%20(Alex%20Tsakiris)/2012 09 19 - skeptiko - Dr. William Bengston's Hands On Healing Research Ignored by Cancer Industry_SiAFmh7WqKA - transcript (automated).pdf","Transcript Link")</f>
        <v>Transcript Link</v>
      </c>
    </row>
    <row r="408" ht="135" spans="1:13">
      <c r="A408" s="1" t="s">
        <v>1943</v>
      </c>
      <c r="B408" s="1" t="s">
        <v>13</v>
      </c>
      <c r="C408" s="4" t="s">
        <v>1944</v>
      </c>
      <c r="D408" s="1" t="s">
        <v>1945</v>
      </c>
      <c r="E408" s="1" t="s">
        <v>1946</v>
      </c>
      <c r="F408" s="4" t="s">
        <v>17</v>
      </c>
      <c r="G408" s="1" t="s">
        <v>18</v>
      </c>
      <c r="H408" s="1" t="s">
        <v>19</v>
      </c>
      <c r="I408" s="1" t="s">
        <v>20</v>
      </c>
      <c r="J408" s="1" t="s">
        <v>1947</v>
      </c>
      <c r="K408" s="1" t="s">
        <v>22</v>
      </c>
      <c r="L408" s="1" t="str">
        <f>HYPERLINK("https://files.afu.se/Downloads/Transcripts/Skeptiko%20(Alex%20Tsakiris)/2012 09 06 - skeptiko - Dr. Rupert Sheldrake Sets Science Free From Dogma_0_CnzAQJE1E - transcript (automated).pdf","Transcript Link")</f>
        <v>Transcript Link</v>
      </c>
      <c r="M408" s="2" t="str">
        <f>HYPERLINK("https://files.afu.se/Downloads/Transcripts/Skeptiko%20(Alex%20Tsakiris)/2012 09 06 - skeptiko - Dr. Rupert Sheldrake Sets Science Free From Dogma_0_CnzAQJE1E - transcript (automated).pdf","Transcript Link")</f>
        <v>Transcript Link</v>
      </c>
    </row>
    <row r="409" ht="345" spans="1:13">
      <c r="A409" s="1" t="s">
        <v>1948</v>
      </c>
      <c r="B409" s="1" t="s">
        <v>13</v>
      </c>
      <c r="C409" s="4" t="s">
        <v>1949</v>
      </c>
      <c r="D409" s="1" t="s">
        <v>1509</v>
      </c>
      <c r="E409" s="1" t="s">
        <v>1510</v>
      </c>
      <c r="F409" s="4" t="s">
        <v>17</v>
      </c>
      <c r="G409" s="1" t="s">
        <v>18</v>
      </c>
      <c r="H409" s="1" t="s">
        <v>19</v>
      </c>
      <c r="I409" s="1" t="s">
        <v>20</v>
      </c>
      <c r="J409" s="1" t="s">
        <v>1950</v>
      </c>
      <c r="K409" s="1" t="s">
        <v>22</v>
      </c>
      <c r="L409" s="1" t="str">
        <f>HYPERLINK("https://files.afu.se/Downloads/Transcripts/Skeptiko%20(Alex%20Tsakiris)/2012 08 30 - skeptiko - Seth Andrews, The Thinking Atheist - Skeptiko #183_R3oeooz_h48 - transcript (automated).pdf","Transcript Link")</f>
        <v>Transcript Link</v>
      </c>
      <c r="M409" s="2" t="str">
        <f>HYPERLINK("https://files.afu.se/Downloads/Transcripts/Skeptiko%20(Alex%20Tsakiris)/2012 08 30 - skeptiko - Seth Andrews, The Thinking Atheist - Skeptiko #183_R3oeooz_h48 - transcript (automated).pdf","Transcript Link")</f>
        <v>Transcript Link</v>
      </c>
    </row>
    <row r="410" ht="135" spans="1:13">
      <c r="A410" s="1" t="s">
        <v>1951</v>
      </c>
      <c r="B410" s="1" t="s">
        <v>13</v>
      </c>
      <c r="C410" s="4" t="s">
        <v>1952</v>
      </c>
      <c r="D410" s="1" t="s">
        <v>1953</v>
      </c>
      <c r="E410" s="1" t="s">
        <v>1954</v>
      </c>
      <c r="F410" s="4" t="s">
        <v>17</v>
      </c>
      <c r="G410" s="1" t="s">
        <v>18</v>
      </c>
      <c r="H410" s="1" t="s">
        <v>19</v>
      </c>
      <c r="I410" s="1" t="s">
        <v>20</v>
      </c>
      <c r="J410" s="1" t="s">
        <v>1955</v>
      </c>
      <c r="K410" s="1" t="s">
        <v>22</v>
      </c>
      <c r="L410" s="1" t="str">
        <f>HYPERLINK("https://files.afu.se/Downloads/Transcripts/Skeptiko%20(Alex%20Tsakiris)/2012 07 29 - skeptiko - Dr. Raymond Moody Interview -- What is After Death_5IhGhFsHByc - transcript (automated).pdf","Transcript Link")</f>
        <v>Transcript Link</v>
      </c>
      <c r="M410" s="2" t="str">
        <f>HYPERLINK("https://files.afu.se/Downloads/Transcripts/Skeptiko%20(Alex%20Tsakiris)/2012 07 29 - skeptiko - Dr. Raymond Moody Interview -- What is After Death_5IhGhFsHByc - transcript (automated).pdf","Transcript Link")</f>
        <v>Transcript Link</v>
      </c>
    </row>
    <row r="411" ht="135" spans="1:13">
      <c r="A411" s="1" t="s">
        <v>1956</v>
      </c>
      <c r="B411" s="1" t="s">
        <v>13</v>
      </c>
      <c r="C411" s="4" t="s">
        <v>1957</v>
      </c>
      <c r="D411" s="1" t="s">
        <v>1958</v>
      </c>
      <c r="E411" s="1" t="s">
        <v>1959</v>
      </c>
      <c r="F411" s="4" t="s">
        <v>17</v>
      </c>
      <c r="G411" s="1" t="s">
        <v>18</v>
      </c>
      <c r="H411" s="1" t="s">
        <v>19</v>
      </c>
      <c r="I411" s="1" t="s">
        <v>20</v>
      </c>
      <c r="J411" s="1" t="s">
        <v>1960</v>
      </c>
      <c r="K411" s="1" t="s">
        <v>22</v>
      </c>
      <c r="L411" s="1" t="str">
        <f>HYPERLINK("https://files.afu.se/Downloads/Transcripts/Skeptiko%20(Alex%20Tsakiris)/2012 07 27 - skeptiko - Dr. Eben Alexander's Near-Death Experience Interview_xYZoX4N5_YQ - transcript (automated).pdf","Transcript Link")</f>
        <v>Transcript Link</v>
      </c>
      <c r="M411" s="2" t="str">
        <f>HYPERLINK("https://files.afu.se/Downloads/Transcripts/Skeptiko%20(Alex%20Tsakiris)/2012 07 27 - skeptiko - Dr. Eben Alexander's Near-Death Experience Interview_xYZoX4N5_YQ - transcript (automated).pdf","Transcript Link")</f>
        <v>Transcript Link</v>
      </c>
    </row>
    <row r="412" ht="135" spans="1:13">
      <c r="A412" s="1" t="s">
        <v>1961</v>
      </c>
      <c r="B412" s="1" t="s">
        <v>13</v>
      </c>
      <c r="C412" s="4" t="s">
        <v>1962</v>
      </c>
      <c r="D412" s="1" t="s">
        <v>1963</v>
      </c>
      <c r="E412" s="1" t="s">
        <v>1964</v>
      </c>
      <c r="F412" s="4" t="s">
        <v>17</v>
      </c>
      <c r="G412" s="1" t="s">
        <v>18</v>
      </c>
      <c r="H412" s="1" t="s">
        <v>19</v>
      </c>
      <c r="I412" s="1" t="s">
        <v>20</v>
      </c>
      <c r="J412" s="1" t="s">
        <v>1965</v>
      </c>
      <c r="K412" s="1" t="s">
        <v>22</v>
      </c>
      <c r="L412" s="1" t="str">
        <f>HYPERLINK("https://files.afu.se/Downloads/Transcripts/Skeptiko%20(Alex%20Tsakiris)/2012 07 26 - skeptiko - Robert Perry on the Science of Synchronicity_RgkEZeztbGE - transcript (automated).pdf","Transcript Link")</f>
        <v>Transcript Link</v>
      </c>
      <c r="M412" s="2" t="str">
        <f>HYPERLINK("https://files.afu.se/Downloads/Transcripts/Skeptiko%20(Alex%20Tsakiris)/2012 07 26 - skeptiko - Robert Perry on the Science of Synchronicity_RgkEZeztbGE - transcript (automated).pdf","Transcript Link")</f>
        <v>Transcript Link</v>
      </c>
    </row>
    <row r="413" ht="135" spans="1:13">
      <c r="A413" s="1" t="s">
        <v>1966</v>
      </c>
      <c r="B413" s="1" t="s">
        <v>13</v>
      </c>
      <c r="C413" s="4" t="s">
        <v>1967</v>
      </c>
      <c r="D413" s="1" t="s">
        <v>1968</v>
      </c>
      <c r="E413" s="1" t="s">
        <v>1969</v>
      </c>
      <c r="F413" s="4" t="s">
        <v>17</v>
      </c>
      <c r="G413" s="1" t="s">
        <v>18</v>
      </c>
      <c r="H413" s="1" t="s">
        <v>19</v>
      </c>
      <c r="I413" s="1" t="s">
        <v>20</v>
      </c>
      <c r="J413" s="1" t="s">
        <v>1970</v>
      </c>
      <c r="K413" s="1" t="s">
        <v>22</v>
      </c>
      <c r="L413" s="1" t="str">
        <f>HYPERLINK("https://files.afu.se/Downloads/Transcripts/Skeptiko%20(Alex%20Tsakiris)/2012 07 20 - skeptiko - Nancy Evans Bush on Encountering Near Death Experience Hell -- Video_HgsiiqVok8U - transcript (automated).pdf","Transcript Link")</f>
        <v>Transcript Link</v>
      </c>
      <c r="M413" s="2" t="str">
        <f>HYPERLINK("https://files.afu.se/Downloads/Transcripts/Skeptiko%20(Alex%20Tsakiris)/2012 07 20 - skeptiko - Nancy Evans Bush on Encountering Near Death Experience Hell -- Video_HgsiiqVok8U - transcript (automated).pdf","Transcript Link")</f>
        <v>Transcript Link</v>
      </c>
    </row>
    <row r="414" ht="135" spans="1:13">
      <c r="A414" s="1" t="s">
        <v>1971</v>
      </c>
      <c r="B414" s="1" t="s">
        <v>13</v>
      </c>
      <c r="C414" s="4" t="s">
        <v>1972</v>
      </c>
      <c r="D414" s="1" t="s">
        <v>1973</v>
      </c>
      <c r="E414" s="1" t="s">
        <v>1974</v>
      </c>
      <c r="F414" s="4" t="s">
        <v>17</v>
      </c>
      <c r="G414" s="1" t="s">
        <v>18</v>
      </c>
      <c r="H414" s="1" t="s">
        <v>19</v>
      </c>
      <c r="I414" s="1" t="s">
        <v>20</v>
      </c>
      <c r="J414" s="1" t="s">
        <v>1975</v>
      </c>
      <c r="K414" s="1" t="s">
        <v>22</v>
      </c>
      <c r="L414" s="1" t="str">
        <f>HYPERLINK("https://files.afu.se/Downloads/Transcripts/Skeptiko%20(Alex%20Tsakiris)/2012 07 14 - skeptiko - Steve Volk - Fringe-ology - Skeptics Mislead Video_jqrHAUHSzDk - transcript (automated).pdf","Transcript Link")</f>
        <v>Transcript Link</v>
      </c>
      <c r="M414" s="2" t="str">
        <f>HYPERLINK("https://files.afu.se/Downloads/Transcripts/Skeptiko%20(Alex%20Tsakiris)/2012 07 14 - skeptiko - Steve Volk - Fringe-ology - Skeptics Mislead Video_jqrHAUHSzDk - transcript (automated).pdf","Transcript Link")</f>
        <v>Transcript Link</v>
      </c>
    </row>
    <row r="415" ht="135" spans="1:13">
      <c r="A415" s="1" t="s">
        <v>1976</v>
      </c>
      <c r="B415" s="1" t="s">
        <v>13</v>
      </c>
      <c r="C415" s="4" t="s">
        <v>1977</v>
      </c>
      <c r="D415" s="1" t="s">
        <v>1978</v>
      </c>
      <c r="E415" s="1" t="s">
        <v>1979</v>
      </c>
      <c r="F415" s="4" t="s">
        <v>17</v>
      </c>
      <c r="G415" s="1" t="s">
        <v>18</v>
      </c>
      <c r="H415" s="1" t="s">
        <v>19</v>
      </c>
      <c r="I415" s="1" t="s">
        <v>20</v>
      </c>
      <c r="J415" s="1" t="s">
        <v>1980</v>
      </c>
      <c r="K415" s="1" t="s">
        <v>22</v>
      </c>
      <c r="L415" s="1" t="str">
        <f>HYPERLINK("https://files.afu.se/Downloads/Transcripts/Skeptiko%20(Alex%20Tsakiris)/2009 11 19 - skeptiko - Remote Viewer, Major Paul H. Smith on Goats &amp; Ronson_5zGY-2WAAzc - transcript (automated).pdf","Transcript Link")</f>
        <v>Transcript Link</v>
      </c>
      <c r="M415" s="2" t="str">
        <f>HYPERLINK("https://files.afu.se/Downloads/Transcripts/Skeptiko%20(Alex%20Tsakiris)/2009 11 19 - skeptiko - Remote Viewer, Major Paul H. Smith on Goats &amp; Ronson_5zGY-2WAAzc - transcript (automated).pdf","Transcript Link")</f>
        <v>Transcript Link</v>
      </c>
    </row>
    <row r="416" ht="135" spans="1:13">
      <c r="A416" s="1" t="s">
        <v>1981</v>
      </c>
      <c r="B416" s="1" t="s">
        <v>13</v>
      </c>
      <c r="C416" s="4" t="s">
        <v>1982</v>
      </c>
      <c r="D416" s="1" t="s">
        <v>1983</v>
      </c>
      <c r="E416" s="1" t="s">
        <v>1984</v>
      </c>
      <c r="F416" s="4" t="s">
        <v>17</v>
      </c>
      <c r="G416" s="1" t="s">
        <v>18</v>
      </c>
      <c r="H416" s="1" t="s">
        <v>19</v>
      </c>
      <c r="I416" s="1" t="s">
        <v>20</v>
      </c>
      <c r="J416" s="1" t="s">
        <v>1985</v>
      </c>
      <c r="K416" s="1" t="s">
        <v>22</v>
      </c>
      <c r="L416" s="1" t="str">
        <f>HYPERLINK("https://files.afu.se/Downloads/Transcripts/Skeptiko%20(Alex%20Tsakiris)/2009 10 12 - skeptiko - Dr. Rupert Sheldrake talks about his collaborations with Dr. Chris French_dfLeeKjk-O0 - transcript (automated).pdf","Transcript Link")</f>
        <v>Transcript Link</v>
      </c>
      <c r="M416" s="2" t="str">
        <f>HYPERLINK("https://files.afu.se/Downloads/Transcripts/Skeptiko%20(Alex%20Tsakiris)/2009 10 12 - skeptiko - Dr. Rupert Sheldrake talks about his collaborations with Dr. Chris French_dfLeeKjk-O0 - transcript (automated).pdf","Transcript Link")</f>
        <v>Transcript Link</v>
      </c>
    </row>
    <row r="417" ht="135" spans="1:13">
      <c r="A417" s="1" t="s">
        <v>1986</v>
      </c>
      <c r="B417" s="1" t="s">
        <v>13</v>
      </c>
      <c r="C417" s="4" t="s">
        <v>1987</v>
      </c>
      <c r="D417" s="1" t="s">
        <v>1988</v>
      </c>
      <c r="E417" s="1" t="s">
        <v>1984</v>
      </c>
      <c r="F417" s="4" t="s">
        <v>17</v>
      </c>
      <c r="G417" s="1" t="s">
        <v>18</v>
      </c>
      <c r="H417" s="1" t="s">
        <v>19</v>
      </c>
      <c r="I417" s="1" t="s">
        <v>20</v>
      </c>
      <c r="J417" s="1" t="s">
        <v>1989</v>
      </c>
      <c r="K417" s="1" t="s">
        <v>22</v>
      </c>
      <c r="L417" s="1" t="str">
        <f>HYPERLINK("https://files.afu.se/Downloads/Transcripts/Skeptiko%20(Alex%20Tsakiris)/2009 09 30 - skeptiko - Dr. Chris French on Rupert Sheldrake's Telephone Telepathy_9TWwjBFYRhc - transcript (automated).pdf","Transcript Link")</f>
        <v>Transcript Link</v>
      </c>
      <c r="M417" s="2" t="str">
        <f>HYPERLINK("https://files.afu.se/Downloads/Transcripts/Skeptiko%20(Alex%20Tsakiris)/2009 09 30 - skeptiko - Dr. Chris French on Rupert Sheldrake's Telephone Telepathy_9TWwjBFYRhc - transcript (automated).pdf","Transcript Link")</f>
        <v>Transcript Link</v>
      </c>
    </row>
    <row r="418" ht="135" spans="1:13">
      <c r="A418" s="1" t="s">
        <v>1990</v>
      </c>
      <c r="B418" s="1" t="s">
        <v>13</v>
      </c>
      <c r="C418" s="4" t="s">
        <v>1991</v>
      </c>
      <c r="D418" s="1" t="s">
        <v>1992</v>
      </c>
      <c r="E418" s="1" t="s">
        <v>1993</v>
      </c>
      <c r="F418" s="4" t="s">
        <v>17</v>
      </c>
      <c r="G418" s="1" t="s">
        <v>18</v>
      </c>
      <c r="H418" s="1" t="s">
        <v>19</v>
      </c>
      <c r="I418" s="1" t="s">
        <v>20</v>
      </c>
      <c r="J418" s="1" t="s">
        <v>1994</v>
      </c>
      <c r="K418" s="1" t="s">
        <v>22</v>
      </c>
      <c r="L418" s="1" t="str">
        <f>HYPERLINK("https://files.afu.se/Downloads/Transcripts/Skeptiko%20(Alex%20Tsakiris)/2008 04 23 - skeptiko - Psychic Dog Experiment 2_yr3IK0EryqM - transcript (automated).pdf","Transcript Link")</f>
        <v>Transcript Link</v>
      </c>
      <c r="M418" s="2" t="str">
        <f>HYPERLINK("https://files.afu.se/Downloads/Transcripts/Skeptiko%20(Alex%20Tsakiris)/2008 04 23 - skeptiko - Psychic Dog Experiment 2_yr3IK0EryqM - transcript (automated).pdf","Transcript Link")</f>
        <v>Transcript Link</v>
      </c>
    </row>
    <row r="419" ht="135" spans="1:13">
      <c r="A419" s="1" t="s">
        <v>1995</v>
      </c>
      <c r="B419" s="1" t="s">
        <v>13</v>
      </c>
      <c r="C419" s="4" t="s">
        <v>1996</v>
      </c>
      <c r="D419" s="1" t="s">
        <v>1997</v>
      </c>
      <c r="E419" s="1" t="s">
        <v>1998</v>
      </c>
      <c r="F419" s="4" t="s">
        <v>17</v>
      </c>
      <c r="G419" s="1" t="s">
        <v>18</v>
      </c>
      <c r="H419" s="1" t="s">
        <v>19</v>
      </c>
      <c r="I419" s="1" t="s">
        <v>20</v>
      </c>
      <c r="J419" s="1" t="s">
        <v>1999</v>
      </c>
      <c r="K419" s="1" t="s">
        <v>22</v>
      </c>
      <c r="L419" s="1" t="str">
        <f>HYPERLINK("https://files.afu.se/Downloads/Transcripts/Skeptiko%20(Alex%20Tsakiris)/2008 04 10 - skeptiko - Psychic Dog Experiment_SvOzdqnTE2I - transcript (automated).pdf","Transcript Link")</f>
        <v>Transcript Link</v>
      </c>
      <c r="M419" s="2" t="str">
        <f>HYPERLINK("https://files.afu.se/Downloads/Transcripts/Skeptiko%20(Alex%20Tsakiris)/2008 04 10 - skeptiko - Psychic Dog Experiment_SvOzdqnTE2I - transcript (automated).pdf","Transcript Link")</f>
        <v>Transcript Link</v>
      </c>
    </row>
  </sheetData>
  <hyperlinks>
    <hyperlink ref="C2" r:id="rId1" display="https://youtu.be/KJApHO8oGG8"/>
    <hyperlink ref="F2" r:id="rId2" display="https://files.afu.se/Downloads/Transcripts/Skeptiko%20(Alex%20Tsakiris)/"/>
    <hyperlink ref="C3" r:id="rId3" display="https://youtu.be/fk2j1ETyx-0"/>
    <hyperlink ref="F3" r:id="rId2" display="https://files.afu.se/Downloads/Transcripts/Skeptiko%20(Alex%20Tsakiris)/"/>
    <hyperlink ref="C4" r:id="rId4" display="https://youtu.be/OKM6fpBEs1k"/>
    <hyperlink ref="F4" r:id="rId2" display="https://files.afu.se/Downloads/Transcripts/Skeptiko%20(Alex%20Tsakiris)/"/>
    <hyperlink ref="C5" r:id="rId5" display="https://youtu.be/QBnMrZTML3E"/>
    <hyperlink ref="F5" r:id="rId2" display="https://files.afu.se/Downloads/Transcripts/Skeptiko%20(Alex%20Tsakiris)/"/>
    <hyperlink ref="C6" r:id="rId6" display="https://youtu.be/LSZlv1_eQaw"/>
    <hyperlink ref="F6" r:id="rId2" display="https://files.afu.se/Downloads/Transcripts/Skeptiko%20(Alex%20Tsakiris)/"/>
    <hyperlink ref="C7" r:id="rId7" display="https://youtu.be/YSlCvDo5tls"/>
    <hyperlink ref="F7" r:id="rId2" display="https://files.afu.se/Downloads/Transcripts/Skeptiko%20(Alex%20Tsakiris)/"/>
    <hyperlink ref="C8" r:id="rId8" display="https://youtu.be/pPBsn2xEHDI"/>
    <hyperlink ref="F8" r:id="rId2" display="https://files.afu.se/Downloads/Transcripts/Skeptiko%20(Alex%20Tsakiris)/"/>
    <hyperlink ref="C9" r:id="rId9" display="https://youtu.be/mDK3JrepW64"/>
    <hyperlink ref="F9" r:id="rId2" display="https://files.afu.se/Downloads/Transcripts/Skeptiko%20(Alex%20Tsakiris)/"/>
    <hyperlink ref="C10" r:id="rId10" display="https://youtu.be/eQlBP6vareM"/>
    <hyperlink ref="F10" r:id="rId2" display="https://files.afu.se/Downloads/Transcripts/Skeptiko%20(Alex%20Tsakiris)/"/>
    <hyperlink ref="C11" r:id="rId11" display="https://youtu.be/nP46OHjw3Ig"/>
    <hyperlink ref="F11" r:id="rId2" display="https://files.afu.se/Downloads/Transcripts/Skeptiko%20(Alex%20Tsakiris)/"/>
    <hyperlink ref="C12" r:id="rId12" display="https://youtu.be/zx-Y6NgTFYc"/>
    <hyperlink ref="F12" r:id="rId2" display="https://files.afu.se/Downloads/Transcripts/Skeptiko%20(Alex%20Tsakiris)/"/>
    <hyperlink ref="C13" r:id="rId13" display="https://youtu.be/AxtbN8fwffw"/>
    <hyperlink ref="F13" r:id="rId2" display="https://files.afu.se/Downloads/Transcripts/Skeptiko%20(Alex%20Tsakiris)/"/>
    <hyperlink ref="C14" r:id="rId14" display="https://youtu.be/rRfSdoZZbvA"/>
    <hyperlink ref="F14" r:id="rId2" display="https://files.afu.se/Downloads/Transcripts/Skeptiko%20(Alex%20Tsakiris)/"/>
    <hyperlink ref="C15" r:id="rId15" display="https://youtu.be/o3XMWkxTSPE"/>
    <hyperlink ref="F15" r:id="rId2" display="https://files.afu.se/Downloads/Transcripts/Skeptiko%20(Alex%20Tsakiris)/"/>
    <hyperlink ref="C16" r:id="rId16" display="https://youtu.be/REs1-cFiGiE"/>
    <hyperlink ref="F16" r:id="rId2" display="https://files.afu.se/Downloads/Transcripts/Skeptiko%20(Alex%20Tsakiris)/"/>
    <hyperlink ref="C17" r:id="rId17" display="https://youtu.be/dFwZOJSFpOA"/>
    <hyperlink ref="F17" r:id="rId2" display="https://files.afu.se/Downloads/Transcripts/Skeptiko%20(Alex%20Tsakiris)/"/>
    <hyperlink ref="C18" r:id="rId18" display="https://youtu.be/aldUbSPjBog"/>
    <hyperlink ref="F18" r:id="rId2" display="https://files.afu.se/Downloads/Transcripts/Skeptiko%20(Alex%20Tsakiris)/"/>
    <hyperlink ref="C19" r:id="rId19" display="https://youtu.be/A5XEP9OK3bU"/>
    <hyperlink ref="F19" r:id="rId2" display="https://files.afu.se/Downloads/Transcripts/Skeptiko%20(Alex%20Tsakiris)/"/>
    <hyperlink ref="C20" r:id="rId20" display="https://youtu.be/kPQYFdk_q1E"/>
    <hyperlink ref="F20" r:id="rId2" display="https://files.afu.se/Downloads/Transcripts/Skeptiko%20(Alex%20Tsakiris)/"/>
    <hyperlink ref="C21" r:id="rId21" display="https://youtu.be/qH02iZPEaiI"/>
    <hyperlink ref="F21" r:id="rId2" display="https://files.afu.se/Downloads/Transcripts/Skeptiko%20(Alex%20Tsakiris)/"/>
    <hyperlink ref="C22" r:id="rId22" display="https://youtu.be/9ch1RVUYGHs"/>
    <hyperlink ref="F22" r:id="rId2" display="https://files.afu.se/Downloads/Transcripts/Skeptiko%20(Alex%20Tsakiris)/"/>
    <hyperlink ref="C23" r:id="rId23" display="https://youtu.be/XbwNkNl3j70"/>
    <hyperlink ref="F23" r:id="rId2" display="https://files.afu.se/Downloads/Transcripts/Skeptiko%20(Alex%20Tsakiris)/"/>
    <hyperlink ref="C24" r:id="rId24" display="https://youtu.be/fZqVvi38nSk"/>
    <hyperlink ref="F24" r:id="rId2" display="https://files.afu.se/Downloads/Transcripts/Skeptiko%20(Alex%20Tsakiris)/"/>
    <hyperlink ref="C25" r:id="rId25" display="https://youtu.be/6r8pZRIFyvY"/>
    <hyperlink ref="F25" r:id="rId2" display="https://files.afu.se/Downloads/Transcripts/Skeptiko%20(Alex%20Tsakiris)/"/>
    <hyperlink ref="C26" r:id="rId26" display="https://youtu.be/HcBdbCsua7I"/>
    <hyperlink ref="F26" r:id="rId2" display="https://files.afu.se/Downloads/Transcripts/Skeptiko%20(Alex%20Tsakiris)/"/>
    <hyperlink ref="C27" r:id="rId27" display="https://youtu.be/e8ZbVu8O9cw"/>
    <hyperlink ref="F27" r:id="rId2" display="https://files.afu.se/Downloads/Transcripts/Skeptiko%20(Alex%20Tsakiris)/"/>
    <hyperlink ref="C28" r:id="rId28" display="https://youtu.be/W0RN8IfIODU"/>
    <hyperlink ref="F28" r:id="rId2" display="https://files.afu.se/Downloads/Transcripts/Skeptiko%20(Alex%20Tsakiris)/"/>
    <hyperlink ref="C29" r:id="rId29" display="https://youtu.be/SOetxGWHtgg"/>
    <hyperlink ref="F29" r:id="rId2" display="https://files.afu.se/Downloads/Transcripts/Skeptiko%20(Alex%20Tsakiris)/"/>
    <hyperlink ref="C30" r:id="rId30" display="https://youtu.be/tBj-1-p0R3c"/>
    <hyperlink ref="F30" r:id="rId2" display="https://files.afu.se/Downloads/Transcripts/Skeptiko%20(Alex%20Tsakiris)/"/>
    <hyperlink ref="C31" r:id="rId31" display="https://youtu.be/UcY7ZIDL_uE"/>
    <hyperlink ref="F31" r:id="rId2" display="https://files.afu.se/Downloads/Transcripts/Skeptiko%20(Alex%20Tsakiris)/"/>
    <hyperlink ref="C32" r:id="rId32" display="https://youtu.be/Ie8C0NMRTYs"/>
    <hyperlink ref="F32" r:id="rId2" display="https://files.afu.se/Downloads/Transcripts/Skeptiko%20(Alex%20Tsakiris)/"/>
    <hyperlink ref="C33" r:id="rId33" display="https://youtu.be/lFA3cDtDnZ0"/>
    <hyperlink ref="F33" r:id="rId2" display="https://files.afu.se/Downloads/Transcripts/Skeptiko%20(Alex%20Tsakiris)/"/>
    <hyperlink ref="C34" r:id="rId34" display="https://youtu.be/bWVzDjbgMl4"/>
    <hyperlink ref="F34" r:id="rId2" display="https://files.afu.se/Downloads/Transcripts/Skeptiko%20(Alex%20Tsakiris)/"/>
    <hyperlink ref="C35" r:id="rId35" display="https://youtu.be/HL2aERWbGZc"/>
    <hyperlink ref="F35" r:id="rId2" display="https://files.afu.se/Downloads/Transcripts/Skeptiko%20(Alex%20Tsakiris)/"/>
    <hyperlink ref="C36" r:id="rId36" display="https://youtu.be/sKSVhoHXrh4"/>
    <hyperlink ref="F36" r:id="rId2" display="https://files.afu.se/Downloads/Transcripts/Skeptiko%20(Alex%20Tsakiris)/"/>
    <hyperlink ref="C37" r:id="rId37" display="https://youtu.be/BAdOFaK8VAM"/>
    <hyperlink ref="F37" r:id="rId2" display="https://files.afu.se/Downloads/Transcripts/Skeptiko%20(Alex%20Tsakiris)/"/>
    <hyperlink ref="C38" r:id="rId38" display="https://youtu.be/0tDAZnGCY3o"/>
    <hyperlink ref="F38" r:id="rId2" display="https://files.afu.se/Downloads/Transcripts/Skeptiko%20(Alex%20Tsakiris)/"/>
    <hyperlink ref="C39" r:id="rId39" display="https://youtu.be/OD-Opx6xBQY"/>
    <hyperlink ref="F39" r:id="rId2" display="https://files.afu.se/Downloads/Transcripts/Skeptiko%20(Alex%20Tsakiris)/"/>
    <hyperlink ref="C40" r:id="rId40" display="https://youtu.be/ZY6HsdpqNpU"/>
    <hyperlink ref="F40" r:id="rId2" display="https://files.afu.se/Downloads/Transcripts/Skeptiko%20(Alex%20Tsakiris)/"/>
    <hyperlink ref="C41" r:id="rId41" display="https://youtu.be/1uhqawNuWFw"/>
    <hyperlink ref="F41" r:id="rId2" display="https://files.afu.se/Downloads/Transcripts/Skeptiko%20(Alex%20Tsakiris)/"/>
    <hyperlink ref="C42" r:id="rId42" display="https://youtu.be/LhRI_LW-RGA"/>
    <hyperlink ref="F42" r:id="rId2" display="https://files.afu.se/Downloads/Transcripts/Skeptiko%20(Alex%20Tsakiris)/"/>
    <hyperlink ref="C43" r:id="rId43" display="https://youtu.be/Dff-fHefLbg"/>
    <hyperlink ref="F43" r:id="rId2" display="https://files.afu.se/Downloads/Transcripts/Skeptiko%20(Alex%20Tsakiris)/"/>
    <hyperlink ref="C44" r:id="rId44" display="https://youtu.be/tcXow6LecJM"/>
    <hyperlink ref="F44" r:id="rId2" display="https://files.afu.se/Downloads/Transcripts/Skeptiko%20(Alex%20Tsakiris)/"/>
    <hyperlink ref="C45" r:id="rId45" display="https://youtu.be/0jr0ah4nUig"/>
    <hyperlink ref="F45" r:id="rId2" display="https://files.afu.se/Downloads/Transcripts/Skeptiko%20(Alex%20Tsakiris)/"/>
    <hyperlink ref="C46" r:id="rId46" display="https://youtu.be/yY10prZ7igg"/>
    <hyperlink ref="F46" r:id="rId2" display="https://files.afu.se/Downloads/Transcripts/Skeptiko%20(Alex%20Tsakiris)/"/>
    <hyperlink ref="C47" r:id="rId47" display="https://youtu.be/hAoqpDhKuVI"/>
    <hyperlink ref="F47" r:id="rId2" display="https://files.afu.se/Downloads/Transcripts/Skeptiko%20(Alex%20Tsakiris)/"/>
    <hyperlink ref="C48" r:id="rId48" display="https://youtu.be/UVBvSvl8dc8"/>
    <hyperlink ref="F48" r:id="rId2" display="https://files.afu.se/Downloads/Transcripts/Skeptiko%20(Alex%20Tsakiris)/"/>
    <hyperlink ref="C49" r:id="rId49" display="https://youtu.be/KBuEde0WGjI"/>
    <hyperlink ref="F49" r:id="rId2" display="https://files.afu.se/Downloads/Transcripts/Skeptiko%20(Alex%20Tsakiris)/"/>
    <hyperlink ref="C50" r:id="rId50" display="https://youtu.be/MKYlyv0lqBE"/>
    <hyperlink ref="F50" r:id="rId2" display="https://files.afu.se/Downloads/Transcripts/Skeptiko%20(Alex%20Tsakiris)/"/>
    <hyperlink ref="C51" r:id="rId51" display="https://youtu.be/NNbfYdjnT5M"/>
    <hyperlink ref="F51" r:id="rId2" display="https://files.afu.se/Downloads/Transcripts/Skeptiko%20(Alex%20Tsakiris)/"/>
    <hyperlink ref="C52" r:id="rId52" display="https://youtu.be/rn0N7-GetDo"/>
    <hyperlink ref="F52" r:id="rId2" display="https://files.afu.se/Downloads/Transcripts/Skeptiko%20(Alex%20Tsakiris)/"/>
    <hyperlink ref="C53" r:id="rId53" display="https://youtu.be/sy00mydX9Q8"/>
    <hyperlink ref="F53" r:id="rId2" display="https://files.afu.se/Downloads/Transcripts/Skeptiko%20(Alex%20Tsakiris)/"/>
    <hyperlink ref="C54" r:id="rId54" display="https://youtu.be/lSulKfTCito"/>
    <hyperlink ref="F54" r:id="rId2" display="https://files.afu.se/Downloads/Transcripts/Skeptiko%20(Alex%20Tsakiris)/"/>
    <hyperlink ref="C55" r:id="rId55" display="https://youtu.be/vQRfPPqb60s"/>
    <hyperlink ref="F55" r:id="rId2" display="https://files.afu.se/Downloads/Transcripts/Skeptiko%20(Alex%20Tsakiris)/"/>
    <hyperlink ref="C56" r:id="rId56" display="https://youtu.be/uU77w47g_H4"/>
    <hyperlink ref="F56" r:id="rId2" display="https://files.afu.se/Downloads/Transcripts/Skeptiko%20(Alex%20Tsakiris)/"/>
    <hyperlink ref="C57" r:id="rId57" display="https://youtu.be/8i-Q0MTJFls"/>
    <hyperlink ref="F57" r:id="rId2" display="https://files.afu.se/Downloads/Transcripts/Skeptiko%20(Alex%20Tsakiris)/"/>
    <hyperlink ref="C58" r:id="rId58" display="https://youtu.be/_t4yhCeYIhs"/>
    <hyperlink ref="F58" r:id="rId2" display="https://files.afu.se/Downloads/Transcripts/Skeptiko%20(Alex%20Tsakiris)/"/>
    <hyperlink ref="C59" r:id="rId59" display="https://youtu.be/7fLM1zuJnDU"/>
    <hyperlink ref="F59" r:id="rId2" display="https://files.afu.se/Downloads/Transcripts/Skeptiko%20(Alex%20Tsakiris)/"/>
    <hyperlink ref="C60" r:id="rId60" display="https://youtu.be/2jYQi0qpn5A"/>
    <hyperlink ref="F60" r:id="rId2" display="https://files.afu.se/Downloads/Transcripts/Skeptiko%20(Alex%20Tsakiris)/"/>
    <hyperlink ref="C61" r:id="rId61" display="https://youtu.be/vOtZPfioFoY"/>
    <hyperlink ref="F61" r:id="rId2" display="https://files.afu.se/Downloads/Transcripts/Skeptiko%20(Alex%20Tsakiris)/"/>
    <hyperlink ref="C62" r:id="rId62" display="https://youtu.be/Yyhi-NPa7QU"/>
    <hyperlink ref="F62" r:id="rId2" display="https://files.afu.se/Downloads/Transcripts/Skeptiko%20(Alex%20Tsakiris)/"/>
    <hyperlink ref="C63" r:id="rId63" display="https://youtu.be/EmC5L9xvUFo"/>
    <hyperlink ref="F63" r:id="rId2" display="https://files.afu.se/Downloads/Transcripts/Skeptiko%20(Alex%20Tsakiris)/"/>
    <hyperlink ref="C64" r:id="rId64" display="https://youtu.be/2z_Mf5UaqZk"/>
    <hyperlink ref="F64" r:id="rId2" display="https://files.afu.se/Downloads/Transcripts/Skeptiko%20(Alex%20Tsakiris)/"/>
    <hyperlink ref="C65" r:id="rId65" display="https://youtu.be/IbZJJ9_JkfU"/>
    <hyperlink ref="F65" r:id="rId2" display="https://files.afu.se/Downloads/Transcripts/Skeptiko%20(Alex%20Tsakiris)/"/>
    <hyperlink ref="C66" r:id="rId66" display="https://youtu.be/vn-5pWHQnMQ"/>
    <hyperlink ref="F66" r:id="rId2" display="https://files.afu.se/Downloads/Transcripts/Skeptiko%20(Alex%20Tsakiris)/"/>
    <hyperlink ref="C67" r:id="rId67" display="https://youtu.be/WvE31LBKv14"/>
    <hyperlink ref="F67" r:id="rId2" display="https://files.afu.se/Downloads/Transcripts/Skeptiko%20(Alex%20Tsakiris)/"/>
    <hyperlink ref="C68" r:id="rId68" display="https://youtu.be/BD9iGG4X_6A"/>
    <hyperlink ref="F68" r:id="rId2" display="https://files.afu.se/Downloads/Transcripts/Skeptiko%20(Alex%20Tsakiris)/"/>
    <hyperlink ref="C69" r:id="rId69" display="https://youtu.be/tBG85CWOXqg"/>
    <hyperlink ref="F69" r:id="rId2" display="https://files.afu.se/Downloads/Transcripts/Skeptiko%20(Alex%20Tsakiris)/"/>
    <hyperlink ref="C70" r:id="rId70" display="https://youtu.be/69JV5jzJuFI"/>
    <hyperlink ref="F70" r:id="rId2" display="https://files.afu.se/Downloads/Transcripts/Skeptiko%20(Alex%20Tsakiris)/"/>
    <hyperlink ref="C71" r:id="rId71" display="https://youtu.be/YLFlVlWYIzw"/>
    <hyperlink ref="F71" r:id="rId2" display="https://files.afu.se/Downloads/Transcripts/Skeptiko%20(Alex%20Tsakiris)/"/>
    <hyperlink ref="C72" r:id="rId72" display="https://youtu.be/yJVZw63SdOE"/>
    <hyperlink ref="F72" r:id="rId2" display="https://files.afu.se/Downloads/Transcripts/Skeptiko%20(Alex%20Tsakiris)/"/>
    <hyperlink ref="C73" r:id="rId73" display="https://youtu.be/I4-JklXX9NM"/>
    <hyperlink ref="F73" r:id="rId2" display="https://files.afu.se/Downloads/Transcripts/Skeptiko%20(Alex%20Tsakiris)/"/>
    <hyperlink ref="C74" r:id="rId74" display="https://youtu.be/R2uM0Iyrd6w"/>
    <hyperlink ref="F74" r:id="rId2" display="https://files.afu.se/Downloads/Transcripts/Skeptiko%20(Alex%20Tsakiris)/"/>
    <hyperlink ref="C75" r:id="rId75" display="https://youtu.be/8ZMwHHCP1R8"/>
    <hyperlink ref="F75" r:id="rId2" display="https://files.afu.se/Downloads/Transcripts/Skeptiko%20(Alex%20Tsakiris)/"/>
    <hyperlink ref="C76" r:id="rId76" display="https://youtu.be/OXtxiXi8lb4"/>
    <hyperlink ref="F76" r:id="rId2" display="https://files.afu.se/Downloads/Transcripts/Skeptiko%20(Alex%20Tsakiris)/"/>
    <hyperlink ref="C77" r:id="rId77" display="https://youtu.be/mymceP8gqAs"/>
    <hyperlink ref="F77" r:id="rId2" display="https://files.afu.se/Downloads/Transcripts/Skeptiko%20(Alex%20Tsakiris)/"/>
    <hyperlink ref="C78" r:id="rId78" display="https://youtu.be/4sXCCZZJUrg"/>
    <hyperlink ref="F78" r:id="rId2" display="https://files.afu.se/Downloads/Transcripts/Skeptiko%20(Alex%20Tsakiris)/"/>
    <hyperlink ref="C79" r:id="rId79" display="https://youtu.be/qiaPNw4c3GQ"/>
    <hyperlink ref="F79" r:id="rId2" display="https://files.afu.se/Downloads/Transcripts/Skeptiko%20(Alex%20Tsakiris)/"/>
    <hyperlink ref="C80" r:id="rId80" display="https://youtu.be/W_iq3EGNr0U"/>
    <hyperlink ref="F80" r:id="rId2" display="https://files.afu.se/Downloads/Transcripts/Skeptiko%20(Alex%20Tsakiris)/"/>
    <hyperlink ref="C81" r:id="rId81" display="https://youtu.be/QLWNmO76zpU"/>
    <hyperlink ref="F81" r:id="rId2" display="https://files.afu.se/Downloads/Transcripts/Skeptiko%20(Alex%20Tsakiris)/"/>
    <hyperlink ref="C82" r:id="rId82" display="https://youtu.be/4xf3q8KLHuM"/>
    <hyperlink ref="F82" r:id="rId2" display="https://files.afu.se/Downloads/Transcripts/Skeptiko%20(Alex%20Tsakiris)/"/>
    <hyperlink ref="C83" r:id="rId83" display="https://youtu.be/aaoLDaVdqhM"/>
    <hyperlink ref="F83" r:id="rId2" display="https://files.afu.se/Downloads/Transcripts/Skeptiko%20(Alex%20Tsakiris)/"/>
    <hyperlink ref="C84" r:id="rId84" display="https://youtu.be/l85gQGSZT2M"/>
    <hyperlink ref="F84" r:id="rId2" display="https://files.afu.se/Downloads/Transcripts/Skeptiko%20(Alex%20Tsakiris)/"/>
    <hyperlink ref="C85" r:id="rId85" display="https://youtu.be/a1p0Q98EbEE"/>
    <hyperlink ref="F85" r:id="rId2" display="https://files.afu.se/Downloads/Transcripts/Skeptiko%20(Alex%20Tsakiris)/"/>
    <hyperlink ref="C86" r:id="rId86" display="https://youtu.be/YK8CLrORyE8"/>
    <hyperlink ref="F86" r:id="rId2" display="https://files.afu.se/Downloads/Transcripts/Skeptiko%20(Alex%20Tsakiris)/"/>
    <hyperlink ref="C87" r:id="rId87" display="https://youtu.be/ro3rE-Lnywo"/>
    <hyperlink ref="F87" r:id="rId2" display="https://files.afu.se/Downloads/Transcripts/Skeptiko%20(Alex%20Tsakiris)/"/>
    <hyperlink ref="C88" r:id="rId88" display="https://youtu.be/9eaZHGMTmOs"/>
    <hyperlink ref="F88" r:id="rId2" display="https://files.afu.se/Downloads/Transcripts/Skeptiko%20(Alex%20Tsakiris)/"/>
    <hyperlink ref="C89" r:id="rId89" display="https://youtu.be/cb3G9tEGobs"/>
    <hyperlink ref="F89" r:id="rId2" display="https://files.afu.se/Downloads/Transcripts/Skeptiko%20(Alex%20Tsakiris)/"/>
    <hyperlink ref="C90" r:id="rId90" display="https://youtu.be/53PKKNtN5F4"/>
    <hyperlink ref="F90" r:id="rId2" display="https://files.afu.se/Downloads/Transcripts/Skeptiko%20(Alex%20Tsakiris)/"/>
    <hyperlink ref="C91" r:id="rId91" display="https://youtu.be/X0SbbLcdMtQ"/>
    <hyperlink ref="F91" r:id="rId2" display="https://files.afu.se/Downloads/Transcripts/Skeptiko%20(Alex%20Tsakiris)/"/>
    <hyperlink ref="C92" r:id="rId92" display="https://youtu.be/5FWNQfRNRQ4"/>
    <hyperlink ref="F92" r:id="rId2" display="https://files.afu.se/Downloads/Transcripts/Skeptiko%20(Alex%20Tsakiris)/"/>
    <hyperlink ref="C93" r:id="rId93" display="https://youtu.be/YVNp4y6bvYw"/>
    <hyperlink ref="F93" r:id="rId2" display="https://files.afu.se/Downloads/Transcripts/Skeptiko%20(Alex%20Tsakiris)/"/>
    <hyperlink ref="C94" r:id="rId94" display="https://youtu.be/4oE9bTl3AXE"/>
    <hyperlink ref="F94" r:id="rId2" display="https://files.afu.se/Downloads/Transcripts/Skeptiko%20(Alex%20Tsakiris)/"/>
    <hyperlink ref="C95" r:id="rId95" display="https://youtu.be/F7iAdpDXlzY"/>
    <hyperlink ref="F95" r:id="rId2" display="https://files.afu.se/Downloads/Transcripts/Skeptiko%20(Alex%20Tsakiris)/"/>
    <hyperlink ref="C96" r:id="rId96" display="https://youtu.be/2q1OlrW8jF8"/>
    <hyperlink ref="F96" r:id="rId2" display="https://files.afu.se/Downloads/Transcripts/Skeptiko%20(Alex%20Tsakiris)/"/>
    <hyperlink ref="C97" r:id="rId97" display="https://youtu.be/kVRCluASEGU"/>
    <hyperlink ref="F97" r:id="rId2" display="https://files.afu.se/Downloads/Transcripts/Skeptiko%20(Alex%20Tsakiris)/"/>
    <hyperlink ref="C98" r:id="rId98" display="https://youtu.be/BtlnW6rRjrE"/>
    <hyperlink ref="F98" r:id="rId2" display="https://files.afu.se/Downloads/Transcripts/Skeptiko%20(Alex%20Tsakiris)/"/>
    <hyperlink ref="C99" r:id="rId99" display="https://youtu.be/HpVFfDra5HY"/>
    <hyperlink ref="F99" r:id="rId2" display="https://files.afu.se/Downloads/Transcripts/Skeptiko%20(Alex%20Tsakiris)/"/>
    <hyperlink ref="C100" r:id="rId100" display="https://youtu.be/EKOltpCZIXw"/>
    <hyperlink ref="F100" r:id="rId2" display="https://files.afu.se/Downloads/Transcripts/Skeptiko%20(Alex%20Tsakiris)/"/>
    <hyperlink ref="C101" r:id="rId101" display="https://youtu.be/VzERNLz0unw"/>
    <hyperlink ref="F101" r:id="rId2" display="https://files.afu.se/Downloads/Transcripts/Skeptiko%20(Alex%20Tsakiris)/"/>
    <hyperlink ref="C102" r:id="rId102" display="https://youtu.be/-7YFs3inOXc"/>
    <hyperlink ref="F102" r:id="rId2" display="https://files.afu.se/Downloads/Transcripts/Skeptiko%20(Alex%20Tsakiris)/"/>
    <hyperlink ref="C103" r:id="rId103" display="https://youtu.be/e69AceP53h4"/>
    <hyperlink ref="F103" r:id="rId2" display="https://files.afu.se/Downloads/Transcripts/Skeptiko%20(Alex%20Tsakiris)/"/>
    <hyperlink ref="C104" r:id="rId104" display="https://youtu.be/2Nzzjv2VEI8"/>
    <hyperlink ref="F104" r:id="rId2" display="https://files.afu.se/Downloads/Transcripts/Skeptiko%20(Alex%20Tsakiris)/"/>
    <hyperlink ref="C105" r:id="rId105" display="https://youtu.be/ka6tLXv0czg"/>
    <hyperlink ref="F105" r:id="rId2" display="https://files.afu.se/Downloads/Transcripts/Skeptiko%20(Alex%20Tsakiris)/"/>
    <hyperlink ref="C106" r:id="rId106" display="https://youtu.be/FhYqsu8ky7s"/>
    <hyperlink ref="F106" r:id="rId2" display="https://files.afu.se/Downloads/Transcripts/Skeptiko%20(Alex%20Tsakiris)/"/>
    <hyperlink ref="C107" r:id="rId107" display="https://youtu.be/1q7TT8VJGu0"/>
    <hyperlink ref="F107" r:id="rId2" display="https://files.afu.se/Downloads/Transcripts/Skeptiko%20(Alex%20Tsakiris)/"/>
    <hyperlink ref="C108" r:id="rId108" display="https://youtu.be/Wgi3K3mWzI8"/>
    <hyperlink ref="F108" r:id="rId2" display="https://files.afu.se/Downloads/Transcripts/Skeptiko%20(Alex%20Tsakiris)/"/>
    <hyperlink ref="C109" r:id="rId109" display="https://youtu.be/_YUZBs2VHqM"/>
    <hyperlink ref="F109" r:id="rId2" display="https://files.afu.se/Downloads/Transcripts/Skeptiko%20(Alex%20Tsakiris)/"/>
    <hyperlink ref="C110" r:id="rId110" display="https://youtu.be/SzFjwQ4UZnw"/>
    <hyperlink ref="F110" r:id="rId2" display="https://files.afu.se/Downloads/Transcripts/Skeptiko%20(Alex%20Tsakiris)/"/>
    <hyperlink ref="C111" r:id="rId111" display="https://youtu.be/Ecx0YRK2i-g"/>
    <hyperlink ref="F111" r:id="rId2" display="https://files.afu.se/Downloads/Transcripts/Skeptiko%20(Alex%20Tsakiris)/"/>
    <hyperlink ref="C112" r:id="rId112" display="https://youtu.be/L_G1O6KNE9Y"/>
    <hyperlink ref="F112" r:id="rId2" display="https://files.afu.se/Downloads/Transcripts/Skeptiko%20(Alex%20Tsakiris)/"/>
    <hyperlink ref="C113" r:id="rId113" display="https://youtu.be/55EDaXBLgno"/>
    <hyperlink ref="F113" r:id="rId2" display="https://files.afu.se/Downloads/Transcripts/Skeptiko%20(Alex%20Tsakiris)/"/>
    <hyperlink ref="C114" r:id="rId114" display="https://youtu.be/lVgMbA5UUDQ"/>
    <hyperlink ref="F114" r:id="rId2" display="https://files.afu.se/Downloads/Transcripts/Skeptiko%20(Alex%20Tsakiris)/"/>
    <hyperlink ref="C115" r:id="rId115" display="https://youtu.be/FJ9iw4qAJyg"/>
    <hyperlink ref="F115" r:id="rId2" display="https://files.afu.se/Downloads/Transcripts/Skeptiko%20(Alex%20Tsakiris)/"/>
    <hyperlink ref="C116" r:id="rId116" display="https://youtu.be/4-zQAzB-dQk"/>
    <hyperlink ref="F116" r:id="rId2" display="https://files.afu.se/Downloads/Transcripts/Skeptiko%20(Alex%20Tsakiris)/"/>
    <hyperlink ref="C117" r:id="rId117" display="https://youtu.be/OK9t1NeEFGk"/>
    <hyperlink ref="F117" r:id="rId2" display="https://files.afu.se/Downloads/Transcripts/Skeptiko%20(Alex%20Tsakiris)/"/>
    <hyperlink ref="C118" r:id="rId118" display="https://youtu.be/tzJsQQHAEhY"/>
    <hyperlink ref="F118" r:id="rId2" display="https://files.afu.se/Downloads/Transcripts/Skeptiko%20(Alex%20Tsakiris)/"/>
    <hyperlink ref="C119" r:id="rId119" display="https://youtu.be/SA7O9eEIeus"/>
    <hyperlink ref="F119" r:id="rId2" display="https://files.afu.se/Downloads/Transcripts/Skeptiko%20(Alex%20Tsakiris)/"/>
    <hyperlink ref="C120" r:id="rId120" display="https://youtu.be/4yD0AMyqUzc"/>
    <hyperlink ref="F120" r:id="rId2" display="https://files.afu.se/Downloads/Transcripts/Skeptiko%20(Alex%20Tsakiris)/"/>
    <hyperlink ref="C121" r:id="rId121" display="https://youtu.be/QUn4jPt04qQ"/>
    <hyperlink ref="F121" r:id="rId2" display="https://files.afu.se/Downloads/Transcripts/Skeptiko%20(Alex%20Tsakiris)/"/>
    <hyperlink ref="C122" r:id="rId122" display="https://youtu.be/Al-QU2rxd2w"/>
    <hyperlink ref="F122" r:id="rId2" display="https://files.afu.se/Downloads/Transcripts/Skeptiko%20(Alex%20Tsakiris)/"/>
    <hyperlink ref="C123" r:id="rId123" display="https://youtu.be/lCTk748-fwI"/>
    <hyperlink ref="F123" r:id="rId2" display="https://files.afu.se/Downloads/Transcripts/Skeptiko%20(Alex%20Tsakiris)/"/>
    <hyperlink ref="C124" r:id="rId124" display="https://youtu.be/thG83EOwr6c"/>
    <hyperlink ref="F124" r:id="rId2" display="https://files.afu.se/Downloads/Transcripts/Skeptiko%20(Alex%20Tsakiris)/"/>
    <hyperlink ref="C125" r:id="rId125" display="https://youtu.be/u8oyNJyL0Nk"/>
    <hyperlink ref="F125" r:id="rId2" display="https://files.afu.se/Downloads/Transcripts/Skeptiko%20(Alex%20Tsakiris)/"/>
    <hyperlink ref="C126" r:id="rId126" display="https://youtu.be/RNfxpkuPKVw"/>
    <hyperlink ref="F126" r:id="rId2" display="https://files.afu.se/Downloads/Transcripts/Skeptiko%20(Alex%20Tsakiris)/"/>
    <hyperlink ref="C127" r:id="rId127" display="https://youtu.be/VJEdNcgE4ZY"/>
    <hyperlink ref="F127" r:id="rId2" display="https://files.afu.se/Downloads/Transcripts/Skeptiko%20(Alex%20Tsakiris)/"/>
    <hyperlink ref="C128" r:id="rId128" display="https://youtu.be/zn_RltDvtQk"/>
    <hyperlink ref="F128" r:id="rId2" display="https://files.afu.se/Downloads/Transcripts/Skeptiko%20(Alex%20Tsakiris)/"/>
    <hyperlink ref="C129" r:id="rId129" display="https://youtu.be/6C7U-MyRoj4"/>
    <hyperlink ref="F129" r:id="rId2" display="https://files.afu.se/Downloads/Transcripts/Skeptiko%20(Alex%20Tsakiris)/"/>
    <hyperlink ref="C130" r:id="rId130" display="https://youtu.be/8pweybR803A"/>
    <hyperlink ref="F130" r:id="rId2" display="https://files.afu.se/Downloads/Transcripts/Skeptiko%20(Alex%20Tsakiris)/"/>
    <hyperlink ref="C131" r:id="rId131" display="https://youtu.be/kEq7fcUK9Po"/>
    <hyperlink ref="F131" r:id="rId2" display="https://files.afu.se/Downloads/Transcripts/Skeptiko%20(Alex%20Tsakiris)/"/>
    <hyperlink ref="C132" r:id="rId132" display="https://youtu.be/yE9riY9ilrk"/>
    <hyperlink ref="F132" r:id="rId2" display="https://files.afu.se/Downloads/Transcripts/Skeptiko%20(Alex%20Tsakiris)/"/>
    <hyperlink ref="C133" r:id="rId133" display="https://youtu.be/Cy4Dn1-p1dE"/>
    <hyperlink ref="F133" r:id="rId2" display="https://files.afu.se/Downloads/Transcripts/Skeptiko%20(Alex%20Tsakiris)/"/>
    <hyperlink ref="C134" r:id="rId134" display="https://youtu.be/gAKHQunHQCA"/>
    <hyperlink ref="F134" r:id="rId2" display="https://files.afu.se/Downloads/Transcripts/Skeptiko%20(Alex%20Tsakiris)/"/>
    <hyperlink ref="C135" r:id="rId135" display="https://youtu.be/IaCIcuxFAIc"/>
    <hyperlink ref="F135" r:id="rId2" display="https://files.afu.se/Downloads/Transcripts/Skeptiko%20(Alex%20Tsakiris)/"/>
    <hyperlink ref="C136" r:id="rId136" display="https://youtu.be/6mCGoNxrQes"/>
    <hyperlink ref="F136" r:id="rId2" display="https://files.afu.se/Downloads/Transcripts/Skeptiko%20(Alex%20Tsakiris)/"/>
    <hyperlink ref="C137" r:id="rId137" display="https://youtu.be/CsOnoL-IuJc"/>
    <hyperlink ref="F137" r:id="rId2" display="https://files.afu.se/Downloads/Transcripts/Skeptiko%20(Alex%20Tsakiris)/"/>
    <hyperlink ref="C138" r:id="rId138" display="https://youtu.be/IQAzFlDoyWA"/>
    <hyperlink ref="F138" r:id="rId2" display="https://files.afu.se/Downloads/Transcripts/Skeptiko%20(Alex%20Tsakiris)/"/>
    <hyperlink ref="C139" r:id="rId139" display="https://youtu.be/kvJGEsEuTSo"/>
    <hyperlink ref="F139" r:id="rId2" display="https://files.afu.se/Downloads/Transcripts/Skeptiko%20(Alex%20Tsakiris)/"/>
    <hyperlink ref="C140" r:id="rId140" display="https://youtu.be/pZBxg4UJ4ms"/>
    <hyperlink ref="F140" r:id="rId2" display="https://files.afu.se/Downloads/Transcripts/Skeptiko%20(Alex%20Tsakiris)/"/>
    <hyperlink ref="C141" r:id="rId141" display="https://youtu.be/UpSz6CrA5ec"/>
    <hyperlink ref="F141" r:id="rId2" display="https://files.afu.se/Downloads/Transcripts/Skeptiko%20(Alex%20Tsakiris)/"/>
    <hyperlink ref="C142" r:id="rId142" display="https://youtu.be/d8llgcfqkYs"/>
    <hyperlink ref="F142" r:id="rId2" display="https://files.afu.se/Downloads/Transcripts/Skeptiko%20(Alex%20Tsakiris)/"/>
    <hyperlink ref="C143" r:id="rId143" display="https://youtu.be/BJqpuJgGugc"/>
    <hyperlink ref="F143" r:id="rId2" display="https://files.afu.se/Downloads/Transcripts/Skeptiko%20(Alex%20Tsakiris)/"/>
    <hyperlink ref="C144" r:id="rId144" display="https://youtu.be/ngm65fPXkow"/>
    <hyperlink ref="F144" r:id="rId2" display="https://files.afu.se/Downloads/Transcripts/Skeptiko%20(Alex%20Tsakiris)/"/>
    <hyperlink ref="C145" r:id="rId145" display="https://youtu.be/heGADu4HKD4"/>
    <hyperlink ref="F145" r:id="rId2" display="https://files.afu.se/Downloads/Transcripts/Skeptiko%20(Alex%20Tsakiris)/"/>
    <hyperlink ref="C146" r:id="rId146" display="https://youtu.be/UtxnDWeiM38"/>
    <hyperlink ref="F146" r:id="rId2" display="https://files.afu.se/Downloads/Transcripts/Skeptiko%20(Alex%20Tsakiris)/"/>
    <hyperlink ref="C147" r:id="rId147" display="https://youtu.be/F5wGDTirnAs"/>
    <hyperlink ref="F147" r:id="rId2" display="https://files.afu.se/Downloads/Transcripts/Skeptiko%20(Alex%20Tsakiris)/"/>
    <hyperlink ref="C148" r:id="rId148" display="https://youtu.be/HAFfsLQqGCA"/>
    <hyperlink ref="F148" r:id="rId2" display="https://files.afu.se/Downloads/Transcripts/Skeptiko%20(Alex%20Tsakiris)/"/>
    <hyperlink ref="C149" r:id="rId149" display="https://youtu.be/sdHQnZkFfts"/>
    <hyperlink ref="F149" r:id="rId2" display="https://files.afu.se/Downloads/Transcripts/Skeptiko%20(Alex%20Tsakiris)/"/>
    <hyperlink ref="C150" r:id="rId150" display="https://youtu.be/r066Y9UTfJA"/>
    <hyperlink ref="F150" r:id="rId2" display="https://files.afu.se/Downloads/Transcripts/Skeptiko%20(Alex%20Tsakiris)/"/>
    <hyperlink ref="C151" r:id="rId151" display="https://youtu.be/17iB3FRy-RU"/>
    <hyperlink ref="F151" r:id="rId2" display="https://files.afu.se/Downloads/Transcripts/Skeptiko%20(Alex%20Tsakiris)/"/>
    <hyperlink ref="C152" r:id="rId152" display="https://youtu.be/qgCoo8mCHF8"/>
    <hyperlink ref="F152" r:id="rId2" display="https://files.afu.se/Downloads/Transcripts/Skeptiko%20(Alex%20Tsakiris)/"/>
    <hyperlink ref="C153" r:id="rId153" display="https://youtu.be/wTx1BbVfJaE"/>
    <hyperlink ref="F153" r:id="rId2" display="https://files.afu.se/Downloads/Transcripts/Skeptiko%20(Alex%20Tsakiris)/"/>
    <hyperlink ref="C154" r:id="rId154" display="https://youtu.be/VfjWkBI9tEg"/>
    <hyperlink ref="F154" r:id="rId2" display="https://files.afu.se/Downloads/Transcripts/Skeptiko%20(Alex%20Tsakiris)/"/>
    <hyperlink ref="C155" r:id="rId155" display="https://youtu.be/uCDxrFlgMFc"/>
    <hyperlink ref="F155" r:id="rId2" display="https://files.afu.se/Downloads/Transcripts/Skeptiko%20(Alex%20Tsakiris)/"/>
    <hyperlink ref="C156" r:id="rId156" display="https://youtu.be/af7td5hAnVY"/>
    <hyperlink ref="F156" r:id="rId2" display="https://files.afu.se/Downloads/Transcripts/Skeptiko%20(Alex%20Tsakiris)/"/>
    <hyperlink ref="C157" r:id="rId157" display="https://youtu.be/ZJ06661kHRE"/>
    <hyperlink ref="F157" r:id="rId2" display="https://files.afu.se/Downloads/Transcripts/Skeptiko%20(Alex%20Tsakiris)/"/>
    <hyperlink ref="C158" r:id="rId158" display="https://youtu.be/SeBrLVvfnL8"/>
    <hyperlink ref="F158" r:id="rId2" display="https://files.afu.se/Downloads/Transcripts/Skeptiko%20(Alex%20Tsakiris)/"/>
    <hyperlink ref="C159" r:id="rId159" display="https://youtu.be/FbOBTbZYVl8"/>
    <hyperlink ref="F159" r:id="rId2" display="https://files.afu.se/Downloads/Transcripts/Skeptiko%20(Alex%20Tsakiris)/"/>
    <hyperlink ref="C160" r:id="rId160" display="https://youtu.be/dBsnzKWHCek"/>
    <hyperlink ref="F160" r:id="rId2" display="https://files.afu.se/Downloads/Transcripts/Skeptiko%20(Alex%20Tsakiris)/"/>
    <hyperlink ref="C161" r:id="rId161" display="https://youtu.be/3QzIkg3QFQ4"/>
    <hyperlink ref="F161" r:id="rId2" display="https://files.afu.se/Downloads/Transcripts/Skeptiko%20(Alex%20Tsakiris)/"/>
    <hyperlink ref="C162" r:id="rId162" display="https://youtu.be/cOBpwKzbtJU"/>
    <hyperlink ref="F162" r:id="rId2" display="https://files.afu.se/Downloads/Transcripts/Skeptiko%20(Alex%20Tsakiris)/"/>
    <hyperlink ref="C163" r:id="rId163" display="https://youtu.be/DbBb6XYLAXg"/>
    <hyperlink ref="F163" r:id="rId2" display="https://files.afu.se/Downloads/Transcripts/Skeptiko%20(Alex%20Tsakiris)/"/>
    <hyperlink ref="C164" r:id="rId164" display="https://youtu.be/wMASLxc3Dv0"/>
    <hyperlink ref="F164" r:id="rId2" display="https://files.afu.se/Downloads/Transcripts/Skeptiko%20(Alex%20Tsakiris)/"/>
    <hyperlink ref="C165" r:id="rId165" display="https://youtu.be/8Qiu3ze9BS0"/>
    <hyperlink ref="F165" r:id="rId2" display="https://files.afu.se/Downloads/Transcripts/Skeptiko%20(Alex%20Tsakiris)/"/>
    <hyperlink ref="C166" r:id="rId166" display="https://youtu.be/2-VF8s4xMRE"/>
    <hyperlink ref="F166" r:id="rId2" display="https://files.afu.se/Downloads/Transcripts/Skeptiko%20(Alex%20Tsakiris)/"/>
    <hyperlink ref="C167" r:id="rId167" display="https://youtu.be/_zObbY4n_II"/>
    <hyperlink ref="F167" r:id="rId2" display="https://files.afu.se/Downloads/Transcripts/Skeptiko%20(Alex%20Tsakiris)/"/>
    <hyperlink ref="C168" r:id="rId168" display="https://youtu.be/4MUUbncBiLE"/>
    <hyperlink ref="F168" r:id="rId2" display="https://files.afu.se/Downloads/Transcripts/Skeptiko%20(Alex%20Tsakiris)/"/>
    <hyperlink ref="C169" r:id="rId169" display="https://youtu.be/M8NSlMrdh4g"/>
    <hyperlink ref="F169" r:id="rId2" display="https://files.afu.se/Downloads/Transcripts/Skeptiko%20(Alex%20Tsakiris)/"/>
    <hyperlink ref="C170" r:id="rId170" display="https://youtu.be/_J0ajs6SnNY"/>
    <hyperlink ref="F170" r:id="rId2" display="https://files.afu.se/Downloads/Transcripts/Skeptiko%20(Alex%20Tsakiris)/"/>
    <hyperlink ref="C171" r:id="rId171" display="https://youtu.be/hvbZBJSzP-8"/>
    <hyperlink ref="F171" r:id="rId2" display="https://files.afu.se/Downloads/Transcripts/Skeptiko%20(Alex%20Tsakiris)/"/>
    <hyperlink ref="C172" r:id="rId172" display="https://youtu.be/Ta4iSnM7KDY"/>
    <hyperlink ref="F172" r:id="rId2" display="https://files.afu.se/Downloads/Transcripts/Skeptiko%20(Alex%20Tsakiris)/"/>
    <hyperlink ref="C173" r:id="rId173" display="https://youtu.be/HcO3Wg__SXM"/>
    <hyperlink ref="F173" r:id="rId2" display="https://files.afu.se/Downloads/Transcripts/Skeptiko%20(Alex%20Tsakiris)/"/>
    <hyperlink ref="C174" r:id="rId174" display="https://youtu.be/MF8Eqhz_2aE"/>
    <hyperlink ref="F174" r:id="rId2" display="https://files.afu.se/Downloads/Transcripts/Skeptiko%20(Alex%20Tsakiris)/"/>
    <hyperlink ref="C175" r:id="rId175" display="https://youtu.be/Ye4pnNK9t78"/>
    <hyperlink ref="F175" r:id="rId2" display="https://files.afu.se/Downloads/Transcripts/Skeptiko%20(Alex%20Tsakiris)/"/>
    <hyperlink ref="C176" r:id="rId176" display="https://youtu.be/kSKAXsMgMrs"/>
    <hyperlink ref="F176" r:id="rId2" display="https://files.afu.se/Downloads/Transcripts/Skeptiko%20(Alex%20Tsakiris)/"/>
    <hyperlink ref="C177" r:id="rId177" display="https://youtu.be/xXseXdz1tF8"/>
    <hyperlink ref="F177" r:id="rId2" display="https://files.afu.se/Downloads/Transcripts/Skeptiko%20(Alex%20Tsakiris)/"/>
    <hyperlink ref="C178" r:id="rId178" display="https://youtu.be/Wqidfxw5J08"/>
    <hyperlink ref="F178" r:id="rId2" display="https://files.afu.se/Downloads/Transcripts/Skeptiko%20(Alex%20Tsakiris)/"/>
    <hyperlink ref="C179" r:id="rId179" display="https://youtu.be/tfUXNZIywIE"/>
    <hyperlink ref="F179" r:id="rId2" display="https://files.afu.se/Downloads/Transcripts/Skeptiko%20(Alex%20Tsakiris)/"/>
    <hyperlink ref="C180" r:id="rId180" display="https://youtu.be/RWWpVeZxmC0"/>
    <hyperlink ref="F180" r:id="rId2" display="https://files.afu.se/Downloads/Transcripts/Skeptiko%20(Alex%20Tsakiris)/"/>
    <hyperlink ref="C181" r:id="rId181" display="https://youtu.be/Qvnp_RJnY0w"/>
    <hyperlink ref="F181" r:id="rId2" display="https://files.afu.se/Downloads/Transcripts/Skeptiko%20(Alex%20Tsakiris)/"/>
    <hyperlink ref="C182" r:id="rId182" display="https://youtu.be/8Ocifc9Hrwc"/>
    <hyperlink ref="F182" r:id="rId2" display="https://files.afu.se/Downloads/Transcripts/Skeptiko%20(Alex%20Tsakiris)/"/>
    <hyperlink ref="C183" r:id="rId183" display="https://youtu.be/J2yJKbgflLY"/>
    <hyperlink ref="F183" r:id="rId2" display="https://files.afu.se/Downloads/Transcripts/Skeptiko%20(Alex%20Tsakiris)/"/>
    <hyperlink ref="C184" r:id="rId184" display="https://youtu.be/8SrhbGPbmhw"/>
    <hyperlink ref="F184" r:id="rId2" display="https://files.afu.se/Downloads/Transcripts/Skeptiko%20(Alex%20Tsakiris)/"/>
    <hyperlink ref="C185" r:id="rId185" display="https://youtu.be/OftbnB1pHX4"/>
    <hyperlink ref="F185" r:id="rId2" display="https://files.afu.se/Downloads/Transcripts/Skeptiko%20(Alex%20Tsakiris)/"/>
    <hyperlink ref="C186" r:id="rId186" display="https://youtu.be/_JU4PwoKFK4"/>
    <hyperlink ref="F186" r:id="rId2" display="https://files.afu.se/Downloads/Transcripts/Skeptiko%20(Alex%20Tsakiris)/"/>
    <hyperlink ref="C187" r:id="rId187" display="https://youtu.be/2fRnijyC43M"/>
    <hyperlink ref="F187" r:id="rId2" display="https://files.afu.se/Downloads/Transcripts/Skeptiko%20(Alex%20Tsakiris)/"/>
    <hyperlink ref="C188" r:id="rId188" display="https://youtu.be/_yXC7TYvdHg"/>
    <hyperlink ref="F188" r:id="rId2" display="https://files.afu.se/Downloads/Transcripts/Skeptiko%20(Alex%20Tsakiris)/"/>
    <hyperlink ref="C189" r:id="rId189" display="https://youtu.be/B0icU4Lj6r4"/>
    <hyperlink ref="F189" r:id="rId2" display="https://files.afu.se/Downloads/Transcripts/Skeptiko%20(Alex%20Tsakiris)/"/>
    <hyperlink ref="C190" r:id="rId190" display="https://youtu.be/r0rSmU8mIBA"/>
    <hyperlink ref="F190" r:id="rId2" display="https://files.afu.se/Downloads/Transcripts/Skeptiko%20(Alex%20Tsakiris)/"/>
    <hyperlink ref="C191" r:id="rId191" display="https://youtu.be/7sF2H-9QXTg"/>
    <hyperlink ref="F191" r:id="rId2" display="https://files.afu.se/Downloads/Transcripts/Skeptiko%20(Alex%20Tsakiris)/"/>
    <hyperlink ref="C192" r:id="rId192" display="https://youtu.be/jPi0H7Xdg-w"/>
    <hyperlink ref="F192" r:id="rId2" display="https://files.afu.se/Downloads/Transcripts/Skeptiko%20(Alex%20Tsakiris)/"/>
    <hyperlink ref="C193" r:id="rId193" display="https://youtu.be/XXMLYSx-nd8"/>
    <hyperlink ref="F193" r:id="rId2" display="https://files.afu.se/Downloads/Transcripts/Skeptiko%20(Alex%20Tsakiris)/"/>
    <hyperlink ref="C194" r:id="rId194" display="https://youtu.be/EqzbNCAIEAY"/>
    <hyperlink ref="F194" r:id="rId2" display="https://files.afu.se/Downloads/Transcripts/Skeptiko%20(Alex%20Tsakiris)/"/>
    <hyperlink ref="C195" r:id="rId195" display="https://youtu.be/mIl5zzpYJeM"/>
    <hyperlink ref="F195" r:id="rId2" display="https://files.afu.se/Downloads/Transcripts/Skeptiko%20(Alex%20Tsakiris)/"/>
    <hyperlink ref="C196" r:id="rId196" display="https://youtu.be/1mOgXdpPFq4"/>
    <hyperlink ref="F196" r:id="rId2" display="https://files.afu.se/Downloads/Transcripts/Skeptiko%20(Alex%20Tsakiris)/"/>
    <hyperlink ref="C197" r:id="rId197" display="https://youtu.be/stE7aTnkdYY"/>
    <hyperlink ref="F197" r:id="rId2" display="https://files.afu.se/Downloads/Transcripts/Skeptiko%20(Alex%20Tsakiris)/"/>
    <hyperlink ref="C198" r:id="rId198" display="https://youtu.be/L8KAxTrx6sc"/>
    <hyperlink ref="F198" r:id="rId2" display="https://files.afu.se/Downloads/Transcripts/Skeptiko%20(Alex%20Tsakiris)/"/>
    <hyperlink ref="C199" r:id="rId199" display="https://youtu.be/Na5fjtAylKc"/>
    <hyperlink ref="F199" r:id="rId2" display="https://files.afu.se/Downloads/Transcripts/Skeptiko%20(Alex%20Tsakiris)/"/>
    <hyperlink ref="C200" r:id="rId200" display="https://youtu.be/HOKjiNbirqY"/>
    <hyperlink ref="F200" r:id="rId2" display="https://files.afu.se/Downloads/Transcripts/Skeptiko%20(Alex%20Tsakiris)/"/>
    <hyperlink ref="C201" r:id="rId201" display="https://youtu.be/aWW0sOvgk8k"/>
    <hyperlink ref="F201" r:id="rId2" display="https://files.afu.se/Downloads/Transcripts/Skeptiko%20(Alex%20Tsakiris)/"/>
    <hyperlink ref="C202" r:id="rId202" display="https://youtu.be/dXmx0MmbDVo"/>
    <hyperlink ref="F202" r:id="rId2" display="https://files.afu.se/Downloads/Transcripts/Skeptiko%20(Alex%20Tsakiris)/"/>
    <hyperlink ref="C203" r:id="rId203" display="https://youtu.be/fNnF-57J9xA"/>
    <hyperlink ref="F203" r:id="rId2" display="https://files.afu.se/Downloads/Transcripts/Skeptiko%20(Alex%20Tsakiris)/"/>
    <hyperlink ref="C204" r:id="rId204" display="https://youtu.be/QbyeesWxQHs"/>
    <hyperlink ref="F204" r:id="rId2" display="https://files.afu.se/Downloads/Transcripts/Skeptiko%20(Alex%20Tsakiris)/"/>
    <hyperlink ref="C205" r:id="rId205" display="https://youtu.be/Rpm-W7YFnSs"/>
    <hyperlink ref="F205" r:id="rId2" display="https://files.afu.se/Downloads/Transcripts/Skeptiko%20(Alex%20Tsakiris)/"/>
    <hyperlink ref="C206" r:id="rId206" display="https://youtu.be/usaUkwolsJE"/>
    <hyperlink ref="F206" r:id="rId2" display="https://files.afu.se/Downloads/Transcripts/Skeptiko%20(Alex%20Tsakiris)/"/>
    <hyperlink ref="C207" r:id="rId207" display="https://youtu.be/GQFGFccl5Gc"/>
    <hyperlink ref="F207" r:id="rId2" display="https://files.afu.se/Downloads/Transcripts/Skeptiko%20(Alex%20Tsakiris)/"/>
    <hyperlink ref="C208" r:id="rId208" display="https://youtu.be/r0ULuUlb2h8"/>
    <hyperlink ref="F208" r:id="rId2" display="https://files.afu.se/Downloads/Transcripts/Skeptiko%20(Alex%20Tsakiris)/"/>
    <hyperlink ref="C209" r:id="rId209" display="https://youtu.be/OuPCmj7pG5k"/>
    <hyperlink ref="F209" r:id="rId2" display="https://files.afu.se/Downloads/Transcripts/Skeptiko%20(Alex%20Tsakiris)/"/>
    <hyperlink ref="C210" r:id="rId210" display="https://youtu.be/33_9SRC5eK8"/>
    <hyperlink ref="F210" r:id="rId2" display="https://files.afu.se/Downloads/Transcripts/Skeptiko%20(Alex%20Tsakiris)/"/>
    <hyperlink ref="C211" r:id="rId211" display="https://youtu.be/ivYwykvMTv0"/>
    <hyperlink ref="F211" r:id="rId2" display="https://files.afu.se/Downloads/Transcripts/Skeptiko%20(Alex%20Tsakiris)/"/>
    <hyperlink ref="C212" r:id="rId212" display="https://youtu.be/NaFjb-xpM9U"/>
    <hyperlink ref="F212" r:id="rId2" display="https://files.afu.se/Downloads/Transcripts/Skeptiko%20(Alex%20Tsakiris)/"/>
    <hyperlink ref="C213" r:id="rId213" display="https://youtu.be/5QW6vWpsnzY"/>
    <hyperlink ref="F213" r:id="rId2" display="https://files.afu.se/Downloads/Transcripts/Skeptiko%20(Alex%20Tsakiris)/"/>
    <hyperlink ref="C214" r:id="rId214" display="https://youtu.be/eTGAkFAxjlk"/>
    <hyperlink ref="F214" r:id="rId2" display="https://files.afu.se/Downloads/Transcripts/Skeptiko%20(Alex%20Tsakiris)/"/>
    <hyperlink ref="C215" r:id="rId215" display="https://youtu.be/c6iWS-_UiB4"/>
    <hyperlink ref="F215" r:id="rId2" display="https://files.afu.se/Downloads/Transcripts/Skeptiko%20(Alex%20Tsakiris)/"/>
    <hyperlink ref="C216" r:id="rId216" display="https://youtu.be/W07BJE_LD3g"/>
    <hyperlink ref="F216" r:id="rId2" display="https://files.afu.se/Downloads/Transcripts/Skeptiko%20(Alex%20Tsakiris)/"/>
    <hyperlink ref="C217" r:id="rId217" display="https://youtu.be/feD0N4nQgB8"/>
    <hyperlink ref="F217" r:id="rId2" display="https://files.afu.se/Downloads/Transcripts/Skeptiko%20(Alex%20Tsakiris)/"/>
    <hyperlink ref="C218" r:id="rId218" display="https://youtu.be/Ywvo3hQrrNg"/>
    <hyperlink ref="F218" r:id="rId2" display="https://files.afu.se/Downloads/Transcripts/Skeptiko%20(Alex%20Tsakiris)/"/>
    <hyperlink ref="C219" r:id="rId219" display="https://youtu.be/4dJvJtHqyHk"/>
    <hyperlink ref="F219" r:id="rId2" display="https://files.afu.se/Downloads/Transcripts/Skeptiko%20(Alex%20Tsakiris)/"/>
    <hyperlink ref="C220" r:id="rId220" display="https://youtu.be/Dz9ztpOoOMM"/>
    <hyperlink ref="F220" r:id="rId2" display="https://files.afu.se/Downloads/Transcripts/Skeptiko%20(Alex%20Tsakiris)/"/>
    <hyperlink ref="C221" r:id="rId221" display="https://youtu.be/FeaxO-a4-4c"/>
    <hyperlink ref="F221" r:id="rId2" display="https://files.afu.se/Downloads/Transcripts/Skeptiko%20(Alex%20Tsakiris)/"/>
    <hyperlink ref="C222" r:id="rId222" display="https://youtu.be/Q_i5RX64eT4"/>
    <hyperlink ref="F222" r:id="rId2" display="https://files.afu.se/Downloads/Transcripts/Skeptiko%20(Alex%20Tsakiris)/"/>
    <hyperlink ref="C223" r:id="rId223" display="https://youtu.be/tTtGcLlCKq0"/>
    <hyperlink ref="F223" r:id="rId2" display="https://files.afu.se/Downloads/Transcripts/Skeptiko%20(Alex%20Tsakiris)/"/>
    <hyperlink ref="C224" r:id="rId224" display="https://youtu.be/QZeQGbJhSpk"/>
    <hyperlink ref="F224" r:id="rId2" display="https://files.afu.se/Downloads/Transcripts/Skeptiko%20(Alex%20Tsakiris)/"/>
    <hyperlink ref="C225" r:id="rId225" display="https://youtu.be/x7mHQjvnKWE"/>
    <hyperlink ref="F225" r:id="rId2" display="https://files.afu.se/Downloads/Transcripts/Skeptiko%20(Alex%20Tsakiris)/"/>
    <hyperlink ref="C226" r:id="rId226" display="https://youtu.be/7r1RLCir3bw"/>
    <hyperlink ref="F226" r:id="rId2" display="https://files.afu.se/Downloads/Transcripts/Skeptiko%20(Alex%20Tsakiris)/"/>
    <hyperlink ref="C227" r:id="rId227" display="https://youtu.be/KbuRSL5Gt-s"/>
    <hyperlink ref="F227" r:id="rId2" display="https://files.afu.se/Downloads/Transcripts/Skeptiko%20(Alex%20Tsakiris)/"/>
    <hyperlink ref="C228" r:id="rId228" display="https://youtu.be/khKu3prxZ44"/>
    <hyperlink ref="F228" r:id="rId2" display="https://files.afu.se/Downloads/Transcripts/Skeptiko%20(Alex%20Tsakiris)/"/>
    <hyperlink ref="C229" r:id="rId229" display="https://youtu.be/sJ9FTkljbUg"/>
    <hyperlink ref="F229" r:id="rId2" display="https://files.afu.se/Downloads/Transcripts/Skeptiko%20(Alex%20Tsakiris)/"/>
    <hyperlink ref="C230" r:id="rId230" display="https://youtu.be/8-gR1JIV6Wk"/>
    <hyperlink ref="F230" r:id="rId2" display="https://files.afu.se/Downloads/Transcripts/Skeptiko%20(Alex%20Tsakiris)/"/>
    <hyperlink ref="C231" r:id="rId231" display="https://youtu.be/i6GlhQK8HQc"/>
    <hyperlink ref="F231" r:id="rId2" display="https://files.afu.se/Downloads/Transcripts/Skeptiko%20(Alex%20Tsakiris)/"/>
    <hyperlink ref="C232" r:id="rId232" display="https://youtu.be/GLrq-8ub2Y4"/>
    <hyperlink ref="F232" r:id="rId2" display="https://files.afu.se/Downloads/Transcripts/Skeptiko%20(Alex%20Tsakiris)/"/>
    <hyperlink ref="C233" r:id="rId233" display="https://youtu.be/F58IvrQryfI"/>
    <hyperlink ref="F233" r:id="rId2" display="https://files.afu.se/Downloads/Transcripts/Skeptiko%20(Alex%20Tsakiris)/"/>
    <hyperlink ref="C234" r:id="rId234" display="https://youtu.be/6UjqxCB0m1U"/>
    <hyperlink ref="F234" r:id="rId2" display="https://files.afu.se/Downloads/Transcripts/Skeptiko%20(Alex%20Tsakiris)/"/>
    <hyperlink ref="C235" r:id="rId235" display="https://youtu.be/HyFoeiFSI7M"/>
    <hyperlink ref="F235" r:id="rId2" display="https://files.afu.se/Downloads/Transcripts/Skeptiko%20(Alex%20Tsakiris)/"/>
    <hyperlink ref="C236" r:id="rId236" display="https://youtu.be/_Uayte93sSA"/>
    <hyperlink ref="F236" r:id="rId2" display="https://files.afu.se/Downloads/Transcripts/Skeptiko%20(Alex%20Tsakiris)/"/>
    <hyperlink ref="C237" r:id="rId237" display="https://youtu.be/W9JlW5hIWL8"/>
    <hyperlink ref="F237" r:id="rId2" display="https://files.afu.se/Downloads/Transcripts/Skeptiko%20(Alex%20Tsakiris)/"/>
    <hyperlink ref="C238" r:id="rId238" display="https://youtu.be/eJrnFBjrh74"/>
    <hyperlink ref="F238" r:id="rId2" display="https://files.afu.se/Downloads/Transcripts/Skeptiko%20(Alex%20Tsakiris)/"/>
    <hyperlink ref="C239" r:id="rId239" display="https://youtu.be/JqJSEDJRhyY"/>
    <hyperlink ref="F239" r:id="rId2" display="https://files.afu.se/Downloads/Transcripts/Skeptiko%20(Alex%20Tsakiris)/"/>
    <hyperlink ref="C240" r:id="rId240" display="https://youtu.be/m5JgABdDCN8"/>
    <hyperlink ref="F240" r:id="rId2" display="https://files.afu.se/Downloads/Transcripts/Skeptiko%20(Alex%20Tsakiris)/"/>
    <hyperlink ref="C241" r:id="rId241" display="https://youtu.be/hVCTz1TcZWo"/>
    <hyperlink ref="F241" r:id="rId2" display="https://files.afu.se/Downloads/Transcripts/Skeptiko%20(Alex%20Tsakiris)/"/>
    <hyperlink ref="C242" r:id="rId242" display="https://youtu.be/8iP17QolISA"/>
    <hyperlink ref="F242" r:id="rId2" display="https://files.afu.se/Downloads/Transcripts/Skeptiko%20(Alex%20Tsakiris)/"/>
    <hyperlink ref="C243" r:id="rId243" display="https://youtu.be/GNPdO1l2gHs"/>
    <hyperlink ref="F243" r:id="rId2" display="https://files.afu.se/Downloads/Transcripts/Skeptiko%20(Alex%20Tsakiris)/"/>
    <hyperlink ref="C244" r:id="rId244" display="https://youtu.be/seQLqATBuE8"/>
    <hyperlink ref="F244" r:id="rId2" display="https://files.afu.se/Downloads/Transcripts/Skeptiko%20(Alex%20Tsakiris)/"/>
    <hyperlink ref="C245" r:id="rId245" display="https://youtu.be/SqN9ECFmcDY"/>
    <hyperlink ref="F245" r:id="rId2" display="https://files.afu.se/Downloads/Transcripts/Skeptiko%20(Alex%20Tsakiris)/"/>
    <hyperlink ref="C246" r:id="rId246" display="https://youtu.be/qFI0a-SLyWc"/>
    <hyperlink ref="F246" r:id="rId2" display="https://files.afu.se/Downloads/Transcripts/Skeptiko%20(Alex%20Tsakiris)/"/>
    <hyperlink ref="C247" r:id="rId247" display="https://youtu.be/kIQSDrXb3us"/>
    <hyperlink ref="F247" r:id="rId2" display="https://files.afu.se/Downloads/Transcripts/Skeptiko%20(Alex%20Tsakiris)/"/>
    <hyperlink ref="C248" r:id="rId248" display="https://youtu.be/cdd2mjesfCE"/>
    <hyperlink ref="F248" r:id="rId2" display="https://files.afu.se/Downloads/Transcripts/Skeptiko%20(Alex%20Tsakiris)/"/>
    <hyperlink ref="C249" r:id="rId249" display="https://youtu.be/UdgnJaSPZ1Y"/>
    <hyperlink ref="F249" r:id="rId2" display="https://files.afu.se/Downloads/Transcripts/Skeptiko%20(Alex%20Tsakiris)/"/>
    <hyperlink ref="C250" r:id="rId250" display="https://youtu.be/zGsYu21CaCE"/>
    <hyperlink ref="F250" r:id="rId2" display="https://files.afu.se/Downloads/Transcripts/Skeptiko%20(Alex%20Tsakiris)/"/>
    <hyperlink ref="C251" r:id="rId251" display="https://youtu.be/8trks7wBZQ4"/>
    <hyperlink ref="F251" r:id="rId2" display="https://files.afu.se/Downloads/Transcripts/Skeptiko%20(Alex%20Tsakiris)/"/>
    <hyperlink ref="C252" r:id="rId252" display="https://youtu.be/bKeddlu9W2U"/>
    <hyperlink ref="F252" r:id="rId2" display="https://files.afu.se/Downloads/Transcripts/Skeptiko%20(Alex%20Tsakiris)/"/>
    <hyperlink ref="C253" r:id="rId253" display="https://youtu.be/O6S8RsCzqG0"/>
    <hyperlink ref="F253" r:id="rId2" display="https://files.afu.se/Downloads/Transcripts/Skeptiko%20(Alex%20Tsakiris)/"/>
    <hyperlink ref="C254" r:id="rId254" display="https://youtu.be/JHktyOIAieo"/>
    <hyperlink ref="F254" r:id="rId2" display="https://files.afu.se/Downloads/Transcripts/Skeptiko%20(Alex%20Tsakiris)/"/>
    <hyperlink ref="C255" r:id="rId255" display="https://youtu.be/Am7t_E99BbA"/>
    <hyperlink ref="F255" r:id="rId2" display="https://files.afu.se/Downloads/Transcripts/Skeptiko%20(Alex%20Tsakiris)/"/>
    <hyperlink ref="C256" r:id="rId256" display="https://youtu.be/I-VfsVj-eCE"/>
    <hyperlink ref="F256" r:id="rId2" display="https://files.afu.se/Downloads/Transcripts/Skeptiko%20(Alex%20Tsakiris)/"/>
    <hyperlink ref="C257" r:id="rId257" display="https://youtu.be/XX8RqBeR9GY"/>
    <hyperlink ref="F257" r:id="rId2" display="https://files.afu.se/Downloads/Transcripts/Skeptiko%20(Alex%20Tsakiris)/"/>
    <hyperlink ref="C258" r:id="rId258" display="https://youtu.be/z0F7J8v12Do"/>
    <hyperlink ref="F258" r:id="rId2" display="https://files.afu.se/Downloads/Transcripts/Skeptiko%20(Alex%20Tsakiris)/"/>
    <hyperlink ref="C259" r:id="rId259" display="https://youtu.be/bhYEpxCnKJo"/>
    <hyperlink ref="F259" r:id="rId2" display="https://files.afu.se/Downloads/Transcripts/Skeptiko%20(Alex%20Tsakiris)/"/>
    <hyperlink ref="C260" r:id="rId260" display="https://youtu.be/QhQqundhonk"/>
    <hyperlink ref="F260" r:id="rId2" display="https://files.afu.se/Downloads/Transcripts/Skeptiko%20(Alex%20Tsakiris)/"/>
    <hyperlink ref="C261" r:id="rId261" display="https://youtu.be/ms9kuvvCmog"/>
    <hyperlink ref="F261" r:id="rId2" display="https://files.afu.se/Downloads/Transcripts/Skeptiko%20(Alex%20Tsakiris)/"/>
    <hyperlink ref="C262" r:id="rId262" display="https://youtu.be/6tNGuEzKhqg"/>
    <hyperlink ref="F262" r:id="rId2" display="https://files.afu.se/Downloads/Transcripts/Skeptiko%20(Alex%20Tsakiris)/"/>
    <hyperlink ref="C263" r:id="rId263" display="https://youtu.be/VRESdV1X3TE"/>
    <hyperlink ref="F263" r:id="rId2" display="https://files.afu.se/Downloads/Transcripts/Skeptiko%20(Alex%20Tsakiris)/"/>
    <hyperlink ref="C264" r:id="rId264" display="https://youtu.be/dWFrbPsebd4"/>
    <hyperlink ref="F264" r:id="rId2" display="https://files.afu.se/Downloads/Transcripts/Skeptiko%20(Alex%20Tsakiris)/"/>
    <hyperlink ref="C265" r:id="rId265" display="https://youtu.be/lsA4PWsT02Y"/>
    <hyperlink ref="F265" r:id="rId2" display="https://files.afu.se/Downloads/Transcripts/Skeptiko%20(Alex%20Tsakiris)/"/>
    <hyperlink ref="C266" r:id="rId266" display="https://youtu.be/XOy7C-f1hF4"/>
    <hyperlink ref="F266" r:id="rId2" display="https://files.afu.se/Downloads/Transcripts/Skeptiko%20(Alex%20Tsakiris)/"/>
    <hyperlink ref="C267" r:id="rId267" display="https://youtu.be/UOzudaihRyk"/>
    <hyperlink ref="F267" r:id="rId2" display="https://files.afu.se/Downloads/Transcripts/Skeptiko%20(Alex%20Tsakiris)/"/>
    <hyperlink ref="C268" r:id="rId268" display="https://youtu.be/KG1Mv550rM8"/>
    <hyperlink ref="F268" r:id="rId2" display="https://files.afu.se/Downloads/Transcripts/Skeptiko%20(Alex%20Tsakiris)/"/>
    <hyperlink ref="C269" r:id="rId269" display="https://youtu.be/5lfGby6ySs8"/>
    <hyperlink ref="F269" r:id="rId2" display="https://files.afu.se/Downloads/Transcripts/Skeptiko%20(Alex%20Tsakiris)/"/>
    <hyperlink ref="C270" r:id="rId270" display="https://youtu.be/yeIYGINFrHo"/>
    <hyperlink ref="F270" r:id="rId2" display="https://files.afu.se/Downloads/Transcripts/Skeptiko%20(Alex%20Tsakiris)/"/>
    <hyperlink ref="C271" r:id="rId271" display="https://youtu.be/ibDWZNoHB9A"/>
    <hyperlink ref="F271" r:id="rId2" display="https://files.afu.se/Downloads/Transcripts/Skeptiko%20(Alex%20Tsakiris)/"/>
    <hyperlink ref="C272" r:id="rId272" display="https://youtu.be/En4PYnwF46M"/>
    <hyperlink ref="F272" r:id="rId2" display="https://files.afu.se/Downloads/Transcripts/Skeptiko%20(Alex%20Tsakiris)/"/>
    <hyperlink ref="C273" r:id="rId273" display="https://youtu.be/l81Jn2YPiuU"/>
    <hyperlink ref="F273" r:id="rId2" display="https://files.afu.se/Downloads/Transcripts/Skeptiko%20(Alex%20Tsakiris)/"/>
    <hyperlink ref="C274" r:id="rId274" display="https://youtu.be/yykyh4O6BnQ"/>
    <hyperlink ref="F274" r:id="rId2" display="https://files.afu.se/Downloads/Transcripts/Skeptiko%20(Alex%20Tsakiris)/"/>
    <hyperlink ref="C275" r:id="rId275" display="https://youtu.be/87jVLdtYGL4"/>
    <hyperlink ref="F275" r:id="rId2" display="https://files.afu.se/Downloads/Transcripts/Skeptiko%20(Alex%20Tsakiris)/"/>
    <hyperlink ref="C276" r:id="rId276" display="https://youtu.be/ueeSfIy5k4g"/>
    <hyperlink ref="F276" r:id="rId2" display="https://files.afu.se/Downloads/Transcripts/Skeptiko%20(Alex%20Tsakiris)/"/>
    <hyperlink ref="C277" r:id="rId277" display="https://youtu.be/DSeOdsfFy30"/>
    <hyperlink ref="F277" r:id="rId2" display="https://files.afu.se/Downloads/Transcripts/Skeptiko%20(Alex%20Tsakiris)/"/>
    <hyperlink ref="C278" r:id="rId278" display="https://youtu.be/C51YmFmPCC0"/>
    <hyperlink ref="F278" r:id="rId2" display="https://files.afu.se/Downloads/Transcripts/Skeptiko%20(Alex%20Tsakiris)/"/>
    <hyperlink ref="C279" r:id="rId279" display="https://youtu.be/Js92zuLUM3o"/>
    <hyperlink ref="F279" r:id="rId2" display="https://files.afu.se/Downloads/Transcripts/Skeptiko%20(Alex%20Tsakiris)/"/>
    <hyperlink ref="C280" r:id="rId280" display="https://youtu.be/dZp8Ll2FKN0"/>
    <hyperlink ref="F280" r:id="rId2" display="https://files.afu.se/Downloads/Transcripts/Skeptiko%20(Alex%20Tsakiris)/"/>
    <hyperlink ref="C281" r:id="rId281" display="https://youtu.be/DYeceNRB56I"/>
    <hyperlink ref="F281" r:id="rId2" display="https://files.afu.se/Downloads/Transcripts/Skeptiko%20(Alex%20Tsakiris)/"/>
    <hyperlink ref="C282" r:id="rId282" display="https://youtu.be/KWZzFHcBRSk"/>
    <hyperlink ref="F282" r:id="rId2" display="https://files.afu.se/Downloads/Transcripts/Skeptiko%20(Alex%20Tsakiris)/"/>
    <hyperlink ref="C283" r:id="rId283" display="https://youtu.be/sWEKtJ9YGOA"/>
    <hyperlink ref="F283" r:id="rId2" display="https://files.afu.se/Downloads/Transcripts/Skeptiko%20(Alex%20Tsakiris)/"/>
    <hyperlink ref="C284" r:id="rId284" display="https://youtu.be/SyhZV-LGtJ8"/>
    <hyperlink ref="F284" r:id="rId2" display="https://files.afu.se/Downloads/Transcripts/Skeptiko%20(Alex%20Tsakiris)/"/>
    <hyperlink ref="C285" r:id="rId285" display="https://youtu.be/URjAsytbo-E"/>
    <hyperlink ref="F285" r:id="rId2" display="https://files.afu.se/Downloads/Transcripts/Skeptiko%20(Alex%20Tsakiris)/"/>
    <hyperlink ref="C286" r:id="rId286" display="https://youtu.be/DZxaPfUol6g"/>
    <hyperlink ref="F286" r:id="rId2" display="https://files.afu.se/Downloads/Transcripts/Skeptiko%20(Alex%20Tsakiris)/"/>
    <hyperlink ref="C287" r:id="rId287" display="https://youtu.be/XQ-37K1VIAM"/>
    <hyperlink ref="F287" r:id="rId2" display="https://files.afu.se/Downloads/Transcripts/Skeptiko%20(Alex%20Tsakiris)/"/>
    <hyperlink ref="C288" r:id="rId288" display="https://youtu.be/XBF2oSty64Q"/>
    <hyperlink ref="F288" r:id="rId2" display="https://files.afu.se/Downloads/Transcripts/Skeptiko%20(Alex%20Tsakiris)/"/>
    <hyperlink ref="C289" r:id="rId289" display="https://youtu.be/M1ACzzopeWs"/>
    <hyperlink ref="F289" r:id="rId2" display="https://files.afu.se/Downloads/Transcripts/Skeptiko%20(Alex%20Tsakiris)/"/>
    <hyperlink ref="C290" r:id="rId290" display="https://youtu.be/6S63kWb1kSs"/>
    <hyperlink ref="F290" r:id="rId2" display="https://files.afu.se/Downloads/Transcripts/Skeptiko%20(Alex%20Tsakiris)/"/>
    <hyperlink ref="C291" r:id="rId291" display="https://youtu.be/7DEsLS9eh5k"/>
    <hyperlink ref="F291" r:id="rId2" display="https://files.afu.se/Downloads/Transcripts/Skeptiko%20(Alex%20Tsakiris)/"/>
    <hyperlink ref="C292" r:id="rId292" display="https://youtu.be/u1Ma1hUgBww"/>
    <hyperlink ref="F292" r:id="rId2" display="https://files.afu.se/Downloads/Transcripts/Skeptiko%20(Alex%20Tsakiris)/"/>
    <hyperlink ref="C293" r:id="rId293" display="https://youtu.be/EHHHn8_K74c"/>
    <hyperlink ref="F293" r:id="rId2" display="https://files.afu.se/Downloads/Transcripts/Skeptiko%20(Alex%20Tsakiris)/"/>
    <hyperlink ref="C294" r:id="rId294" display="https://youtu.be/UV7QeaonTjY"/>
    <hyperlink ref="F294" r:id="rId2" display="https://files.afu.se/Downloads/Transcripts/Skeptiko%20(Alex%20Tsakiris)/"/>
    <hyperlink ref="C295" r:id="rId295" display="https://youtu.be/15uFe2O57Kw"/>
    <hyperlink ref="F295" r:id="rId2" display="https://files.afu.se/Downloads/Transcripts/Skeptiko%20(Alex%20Tsakiris)/"/>
    <hyperlink ref="C296" r:id="rId296" display="https://youtu.be/Cz_ZK8v_EZU"/>
    <hyperlink ref="F296" r:id="rId2" display="https://files.afu.se/Downloads/Transcripts/Skeptiko%20(Alex%20Tsakiris)/"/>
    <hyperlink ref="C297" r:id="rId297" display="https://youtu.be/6CgwJU5meV4"/>
    <hyperlink ref="F297" r:id="rId2" display="https://files.afu.se/Downloads/Transcripts/Skeptiko%20(Alex%20Tsakiris)/"/>
    <hyperlink ref="C298" r:id="rId298" display="https://youtu.be/PCe2h1clQfM"/>
    <hyperlink ref="F298" r:id="rId2" display="https://files.afu.se/Downloads/Transcripts/Skeptiko%20(Alex%20Tsakiris)/"/>
    <hyperlink ref="C299" r:id="rId299" display="https://youtu.be/RhU3QOGbs1A"/>
    <hyperlink ref="F299" r:id="rId2" display="https://files.afu.se/Downloads/Transcripts/Skeptiko%20(Alex%20Tsakiris)/"/>
    <hyperlink ref="C300" r:id="rId300" display="https://youtu.be/1-EEHl_X4Gs"/>
    <hyperlink ref="F300" r:id="rId2" display="https://files.afu.se/Downloads/Transcripts/Skeptiko%20(Alex%20Tsakiris)/"/>
    <hyperlink ref="C301" r:id="rId301" display="https://youtu.be/3yB6R1zxAVQ"/>
    <hyperlink ref="F301" r:id="rId2" display="https://files.afu.se/Downloads/Transcripts/Skeptiko%20(Alex%20Tsakiris)/"/>
    <hyperlink ref="C302" r:id="rId302" display="https://youtu.be/JhbIW2nWCsY"/>
    <hyperlink ref="F302" r:id="rId2" display="https://files.afu.se/Downloads/Transcripts/Skeptiko%20(Alex%20Tsakiris)/"/>
    <hyperlink ref="C303" r:id="rId303" display="https://youtu.be/7J5D6byUkfM"/>
    <hyperlink ref="F303" r:id="rId2" display="https://files.afu.se/Downloads/Transcripts/Skeptiko%20(Alex%20Tsakiris)/"/>
    <hyperlink ref="C304" r:id="rId304" display="https://youtu.be/MR1SZBKPv9Q"/>
    <hyperlink ref="F304" r:id="rId2" display="https://files.afu.se/Downloads/Transcripts/Skeptiko%20(Alex%20Tsakiris)/"/>
    <hyperlink ref="C305" r:id="rId305" display="https://youtu.be/ZBd-3T8gWnQ"/>
    <hyperlink ref="F305" r:id="rId2" display="https://files.afu.se/Downloads/Transcripts/Skeptiko%20(Alex%20Tsakiris)/"/>
    <hyperlink ref="C306" r:id="rId306" display="https://youtu.be/bgskci98TZA"/>
    <hyperlink ref="F306" r:id="rId2" display="https://files.afu.se/Downloads/Transcripts/Skeptiko%20(Alex%20Tsakiris)/"/>
    <hyperlink ref="C307" r:id="rId307" display="https://youtu.be/BlT0FvGkJKk"/>
    <hyperlink ref="F307" r:id="rId2" display="https://files.afu.se/Downloads/Transcripts/Skeptiko%20(Alex%20Tsakiris)/"/>
    <hyperlink ref="C308" r:id="rId308" display="https://youtu.be/DgRWh2TfvmM"/>
    <hyperlink ref="F308" r:id="rId2" display="https://files.afu.se/Downloads/Transcripts/Skeptiko%20(Alex%20Tsakiris)/"/>
    <hyperlink ref="C309" r:id="rId309" display="https://youtu.be/mtDfkcp075s"/>
    <hyperlink ref="F309" r:id="rId2" display="https://files.afu.se/Downloads/Transcripts/Skeptiko%20(Alex%20Tsakiris)/"/>
    <hyperlink ref="C310" r:id="rId310" display="https://youtu.be/8MDG4GtAxh0"/>
    <hyperlink ref="F310" r:id="rId2" display="https://files.afu.se/Downloads/Transcripts/Skeptiko%20(Alex%20Tsakiris)/"/>
    <hyperlink ref="C311" r:id="rId311" display="https://youtu.be/yeAxMCgvTPk"/>
    <hyperlink ref="F311" r:id="rId2" display="https://files.afu.se/Downloads/Transcripts/Skeptiko%20(Alex%20Tsakiris)/"/>
    <hyperlink ref="C312" r:id="rId312" display="https://youtu.be/sNgYno6lClc"/>
    <hyperlink ref="F312" r:id="rId2" display="https://files.afu.se/Downloads/Transcripts/Skeptiko%20(Alex%20Tsakiris)/"/>
    <hyperlink ref="C313" r:id="rId313" display="https://youtu.be/amhJbgFE7GY"/>
    <hyperlink ref="F313" r:id="rId2" display="https://files.afu.se/Downloads/Transcripts/Skeptiko%20(Alex%20Tsakiris)/"/>
    <hyperlink ref="C314" r:id="rId314" display="https://youtu.be/doYtYSXuiTM"/>
    <hyperlink ref="F314" r:id="rId2" display="https://files.afu.se/Downloads/Transcripts/Skeptiko%20(Alex%20Tsakiris)/"/>
    <hyperlink ref="C315" r:id="rId315" display="https://youtu.be/9EefZaCSJPE"/>
    <hyperlink ref="F315" r:id="rId2" display="https://files.afu.se/Downloads/Transcripts/Skeptiko%20(Alex%20Tsakiris)/"/>
    <hyperlink ref="C316" r:id="rId316" display="https://youtu.be/95YEg5TExlc"/>
    <hyperlink ref="F316" r:id="rId2" display="https://files.afu.se/Downloads/Transcripts/Skeptiko%20(Alex%20Tsakiris)/"/>
    <hyperlink ref="C317" r:id="rId317" display="https://youtu.be/fVaDYkyRLBI"/>
    <hyperlink ref="F317" r:id="rId2" display="https://files.afu.se/Downloads/Transcripts/Skeptiko%20(Alex%20Tsakiris)/"/>
    <hyperlink ref="C318" r:id="rId318" display="https://youtu.be/3qd9A99btzE"/>
    <hyperlink ref="F318" r:id="rId2" display="https://files.afu.se/Downloads/Transcripts/Skeptiko%20(Alex%20Tsakiris)/"/>
    <hyperlink ref="C319" r:id="rId319" display="https://youtu.be/6YHfkRcmD7w"/>
    <hyperlink ref="F319" r:id="rId2" display="https://files.afu.se/Downloads/Transcripts/Skeptiko%20(Alex%20Tsakiris)/"/>
    <hyperlink ref="C320" r:id="rId320" display="https://youtu.be/UaXVXePy_wU"/>
    <hyperlink ref="F320" r:id="rId2" display="https://files.afu.se/Downloads/Transcripts/Skeptiko%20(Alex%20Tsakiris)/"/>
    <hyperlink ref="C321" r:id="rId321" display="https://youtu.be/iXA8oDdqLY4"/>
    <hyperlink ref="F321" r:id="rId2" display="https://files.afu.se/Downloads/Transcripts/Skeptiko%20(Alex%20Tsakiris)/"/>
    <hyperlink ref="C322" r:id="rId322" display="https://youtu.be/Nx50EjOrcMY"/>
    <hyperlink ref="F322" r:id="rId2" display="https://files.afu.se/Downloads/Transcripts/Skeptiko%20(Alex%20Tsakiris)/"/>
    <hyperlink ref="C323" r:id="rId323" display="https://youtu.be/eEXEvnXLwu8"/>
    <hyperlink ref="F323" r:id="rId2" display="https://files.afu.se/Downloads/Transcripts/Skeptiko%20(Alex%20Tsakiris)/"/>
    <hyperlink ref="C324" r:id="rId324" display="https://youtu.be/CbYbmiCFXhU"/>
    <hyperlink ref="F324" r:id="rId2" display="https://files.afu.se/Downloads/Transcripts/Skeptiko%20(Alex%20Tsakiris)/"/>
    <hyperlink ref="C325" r:id="rId325" display="https://youtu.be/THLzGeg_Sw0"/>
    <hyperlink ref="F325" r:id="rId2" display="https://files.afu.se/Downloads/Transcripts/Skeptiko%20(Alex%20Tsakiris)/"/>
    <hyperlink ref="C326" r:id="rId326" display="https://youtu.be/_iysIF-93Cc"/>
    <hyperlink ref="F326" r:id="rId2" display="https://files.afu.se/Downloads/Transcripts/Skeptiko%20(Alex%20Tsakiris)/"/>
    <hyperlink ref="C327" r:id="rId327" display="https://youtu.be/4wzFIti2Ib4"/>
    <hyperlink ref="F327" r:id="rId2" display="https://files.afu.se/Downloads/Transcripts/Skeptiko%20(Alex%20Tsakiris)/"/>
    <hyperlink ref="C328" r:id="rId328" display="https://youtu.be/QPjhPfVHn88"/>
    <hyperlink ref="F328" r:id="rId2" display="https://files.afu.se/Downloads/Transcripts/Skeptiko%20(Alex%20Tsakiris)/"/>
    <hyperlink ref="C329" r:id="rId329" display="https://youtu.be/HUz_afowKYE"/>
    <hyperlink ref="F329" r:id="rId2" display="https://files.afu.se/Downloads/Transcripts/Skeptiko%20(Alex%20Tsakiris)/"/>
    <hyperlink ref="C330" r:id="rId330" display="https://youtu.be/h12Zc7q59E0"/>
    <hyperlink ref="F330" r:id="rId2" display="https://files.afu.se/Downloads/Transcripts/Skeptiko%20(Alex%20Tsakiris)/"/>
    <hyperlink ref="C331" r:id="rId331" display="https://youtu.be/tcC_Su0XEhI"/>
    <hyperlink ref="F331" r:id="rId2" display="https://files.afu.se/Downloads/Transcripts/Skeptiko%20(Alex%20Tsakiris)/"/>
    <hyperlink ref="C332" r:id="rId332" display="https://youtu.be/ocrWohkTRAY"/>
    <hyperlink ref="F332" r:id="rId2" display="https://files.afu.se/Downloads/Transcripts/Skeptiko%20(Alex%20Tsakiris)/"/>
    <hyperlink ref="C333" r:id="rId333" display="https://youtu.be/tfRMaWU4Ikk"/>
    <hyperlink ref="F333" r:id="rId2" display="https://files.afu.se/Downloads/Transcripts/Skeptiko%20(Alex%20Tsakiris)/"/>
    <hyperlink ref="C334" r:id="rId334" display="https://youtu.be/w7gQSpQz8MI"/>
    <hyperlink ref="F334" r:id="rId2" display="https://files.afu.se/Downloads/Transcripts/Skeptiko%20(Alex%20Tsakiris)/"/>
    <hyperlink ref="C335" r:id="rId335" display="https://youtu.be/tgEEXFq8CTA"/>
    <hyperlink ref="F335" r:id="rId2" display="https://files.afu.se/Downloads/Transcripts/Skeptiko%20(Alex%20Tsakiris)/"/>
    <hyperlink ref="C336" r:id="rId336" display="https://youtu.be/O0HA16we3kY"/>
    <hyperlink ref="F336" r:id="rId2" display="https://files.afu.se/Downloads/Transcripts/Skeptiko%20(Alex%20Tsakiris)/"/>
    <hyperlink ref="C337" r:id="rId337" display="https://youtu.be/MNdLCYwtur0"/>
    <hyperlink ref="F337" r:id="rId2" display="https://files.afu.se/Downloads/Transcripts/Skeptiko%20(Alex%20Tsakiris)/"/>
    <hyperlink ref="C338" r:id="rId338" display="https://youtu.be/aMPZ-xQovtQ"/>
    <hyperlink ref="F338" r:id="rId2" display="https://files.afu.se/Downloads/Transcripts/Skeptiko%20(Alex%20Tsakiris)/"/>
    <hyperlink ref="C339" r:id="rId339" display="https://youtu.be/mXsVeIZ7t98"/>
    <hyperlink ref="F339" r:id="rId2" display="https://files.afu.se/Downloads/Transcripts/Skeptiko%20(Alex%20Tsakiris)/"/>
    <hyperlink ref="C340" r:id="rId340" display="https://youtu.be/4j3CAv3noSQ"/>
    <hyperlink ref="F340" r:id="rId2" display="https://files.afu.se/Downloads/Transcripts/Skeptiko%20(Alex%20Tsakiris)/"/>
    <hyperlink ref="C341" r:id="rId341" display="https://youtu.be/xi9LYya-pII"/>
    <hyperlink ref="F341" r:id="rId2" display="https://files.afu.se/Downloads/Transcripts/Skeptiko%20(Alex%20Tsakiris)/"/>
    <hyperlink ref="C342" r:id="rId342" display="https://youtu.be/nBn1gG4J7rg"/>
    <hyperlink ref="F342" r:id="rId2" display="https://files.afu.se/Downloads/Transcripts/Skeptiko%20(Alex%20Tsakiris)/"/>
    <hyperlink ref="C343" r:id="rId343" display="https://youtu.be/qcHL3Fes_PM"/>
    <hyperlink ref="F343" r:id="rId2" display="https://files.afu.se/Downloads/Transcripts/Skeptiko%20(Alex%20Tsakiris)/"/>
    <hyperlink ref="C344" r:id="rId344" display="https://youtu.be/JEeYpxa1Z_g"/>
    <hyperlink ref="F344" r:id="rId2" display="https://files.afu.se/Downloads/Transcripts/Skeptiko%20(Alex%20Tsakiris)/"/>
    <hyperlink ref="C345" r:id="rId345" display="https://youtu.be/NyssTOXymj8"/>
    <hyperlink ref="F345" r:id="rId2" display="https://files.afu.se/Downloads/Transcripts/Skeptiko%20(Alex%20Tsakiris)/"/>
    <hyperlink ref="C346" r:id="rId346" display="https://youtu.be/63dtC93i-4k"/>
    <hyperlink ref="F346" r:id="rId2" display="https://files.afu.se/Downloads/Transcripts/Skeptiko%20(Alex%20Tsakiris)/"/>
    <hyperlink ref="C347" r:id="rId347" display="https://youtu.be/pqpMBqChuX8"/>
    <hyperlink ref="F347" r:id="rId2" display="https://files.afu.se/Downloads/Transcripts/Skeptiko%20(Alex%20Tsakiris)/"/>
    <hyperlink ref="C348" r:id="rId348" display="https://youtu.be/nltR0MqFi1M"/>
    <hyperlink ref="F348" r:id="rId2" display="https://files.afu.se/Downloads/Transcripts/Skeptiko%20(Alex%20Tsakiris)/"/>
    <hyperlink ref="C349" r:id="rId349" display="https://youtu.be/3803IFncl7U"/>
    <hyperlink ref="F349" r:id="rId2" display="https://files.afu.se/Downloads/Transcripts/Skeptiko%20(Alex%20Tsakiris)/"/>
    <hyperlink ref="C350" r:id="rId350" display="https://youtu.be/_cq38BD9DAA"/>
    <hyperlink ref="F350" r:id="rId2" display="https://files.afu.se/Downloads/Transcripts/Skeptiko%20(Alex%20Tsakiris)/"/>
    <hyperlink ref="C351" r:id="rId351" display="https://youtu.be/hv5t95vZ-FY"/>
    <hyperlink ref="F351" r:id="rId2" display="https://files.afu.se/Downloads/Transcripts/Skeptiko%20(Alex%20Tsakiris)/"/>
    <hyperlink ref="C352" r:id="rId352" display="https://youtu.be/fmw-7pSVU0o"/>
    <hyperlink ref="F352" r:id="rId2" display="https://files.afu.se/Downloads/Transcripts/Skeptiko%20(Alex%20Tsakiris)/"/>
    <hyperlink ref="C353" r:id="rId353" display="https://youtu.be/9KZWvbv28A8"/>
    <hyperlink ref="F353" r:id="rId2" display="https://files.afu.se/Downloads/Transcripts/Skeptiko%20(Alex%20Tsakiris)/"/>
    <hyperlink ref="C354" r:id="rId354" display="https://youtu.be/tR1tz14nfog"/>
    <hyperlink ref="F354" r:id="rId2" display="https://files.afu.se/Downloads/Transcripts/Skeptiko%20(Alex%20Tsakiris)/"/>
    <hyperlink ref="C355" r:id="rId355" display="https://youtu.be/UMtb0LyWhvI"/>
    <hyperlink ref="F355" r:id="rId2" display="https://files.afu.se/Downloads/Transcripts/Skeptiko%20(Alex%20Tsakiris)/"/>
    <hyperlink ref="C356" r:id="rId356" display="https://youtu.be/MnU3sZbL9Es"/>
    <hyperlink ref="F356" r:id="rId2" display="https://files.afu.se/Downloads/Transcripts/Skeptiko%20(Alex%20Tsakiris)/"/>
    <hyperlink ref="C357" r:id="rId357" display="https://youtu.be/spcHvItCj4c"/>
    <hyperlink ref="F357" r:id="rId2" display="https://files.afu.se/Downloads/Transcripts/Skeptiko%20(Alex%20Tsakiris)/"/>
    <hyperlink ref="C358" r:id="rId358" display="https://youtu.be/iW-7NPjwtEU"/>
    <hyperlink ref="F358" r:id="rId2" display="https://files.afu.se/Downloads/Transcripts/Skeptiko%20(Alex%20Tsakiris)/"/>
    <hyperlink ref="C359" r:id="rId359" display="https://youtu.be/RUnTTvKCgEg"/>
    <hyperlink ref="F359" r:id="rId2" display="https://files.afu.se/Downloads/Transcripts/Skeptiko%20(Alex%20Tsakiris)/"/>
    <hyperlink ref="C360" r:id="rId360" display="https://youtu.be/3MuHJCYjXuc"/>
    <hyperlink ref="F360" r:id="rId2" display="https://files.afu.se/Downloads/Transcripts/Skeptiko%20(Alex%20Tsakiris)/"/>
    <hyperlink ref="C361" r:id="rId361" display="https://youtu.be/FhEAbmpRG38"/>
    <hyperlink ref="F361" r:id="rId2" display="https://files.afu.se/Downloads/Transcripts/Skeptiko%20(Alex%20Tsakiris)/"/>
    <hyperlink ref="C362" r:id="rId362" display="https://youtu.be/7J8LrBnaJxU"/>
    <hyperlink ref="F362" r:id="rId2" display="https://files.afu.se/Downloads/Transcripts/Skeptiko%20(Alex%20Tsakiris)/"/>
    <hyperlink ref="C363" r:id="rId363" display="https://youtu.be/VCOPNGPiMfI"/>
    <hyperlink ref="F363" r:id="rId2" display="https://files.afu.se/Downloads/Transcripts/Skeptiko%20(Alex%20Tsakiris)/"/>
    <hyperlink ref="C364" r:id="rId364" display="https://youtu.be/I0Mkw-tKN4A"/>
    <hyperlink ref="F364" r:id="rId2" display="https://files.afu.se/Downloads/Transcripts/Skeptiko%20(Alex%20Tsakiris)/"/>
    <hyperlink ref="C365" r:id="rId365" display="https://youtu.be/VtHzDMwQ9fw"/>
    <hyperlink ref="F365" r:id="rId2" display="https://files.afu.se/Downloads/Transcripts/Skeptiko%20(Alex%20Tsakiris)/"/>
    <hyperlink ref="C366" r:id="rId366" display="https://youtu.be/H4ui_pXYroI"/>
    <hyperlink ref="F366" r:id="rId2" display="https://files.afu.se/Downloads/Transcripts/Skeptiko%20(Alex%20Tsakiris)/"/>
    <hyperlink ref="C367" r:id="rId367" display="https://youtu.be/M2whKR8lbqI"/>
    <hyperlink ref="F367" r:id="rId2" display="https://files.afu.se/Downloads/Transcripts/Skeptiko%20(Alex%20Tsakiris)/"/>
    <hyperlink ref="C368" r:id="rId368" display="https://youtu.be/RMN1FqjOvIo"/>
    <hyperlink ref="F368" r:id="rId2" display="https://files.afu.se/Downloads/Transcripts/Skeptiko%20(Alex%20Tsakiris)/"/>
    <hyperlink ref="C369" r:id="rId369" display="https://youtu.be/S-A9jyV2WE4"/>
    <hyperlink ref="F369" r:id="rId2" display="https://files.afu.se/Downloads/Transcripts/Skeptiko%20(Alex%20Tsakiris)/"/>
    <hyperlink ref="C370" r:id="rId370" display="https://youtu.be/skmDfnfA4gY"/>
    <hyperlink ref="F370" r:id="rId2" display="https://files.afu.se/Downloads/Transcripts/Skeptiko%20(Alex%20Tsakiris)/"/>
    <hyperlink ref="C371" r:id="rId371" display="https://youtu.be/wHpVklV6i7U"/>
    <hyperlink ref="F371" r:id="rId2" display="https://files.afu.se/Downloads/Transcripts/Skeptiko%20(Alex%20Tsakiris)/"/>
    <hyperlink ref="C372" r:id="rId372" display="https://youtu.be/K-jEn_opz9w"/>
    <hyperlink ref="F372" r:id="rId2" display="https://files.afu.se/Downloads/Transcripts/Skeptiko%20(Alex%20Tsakiris)/"/>
    <hyperlink ref="C373" r:id="rId373" display="https://youtu.be/MTSy0u0CDtY"/>
    <hyperlink ref="F373" r:id="rId2" display="https://files.afu.se/Downloads/Transcripts/Skeptiko%20(Alex%20Tsakiris)/"/>
    <hyperlink ref="C374" r:id="rId374" display="https://youtu.be/OuQiW1RiryY"/>
    <hyperlink ref="F374" r:id="rId2" display="https://files.afu.se/Downloads/Transcripts/Skeptiko%20(Alex%20Tsakiris)/"/>
    <hyperlink ref="C375" r:id="rId375" display="https://youtu.be/T_kVGUSeXU0"/>
    <hyperlink ref="F375" r:id="rId2" display="https://files.afu.se/Downloads/Transcripts/Skeptiko%20(Alex%20Tsakiris)/"/>
    <hyperlink ref="C376" r:id="rId376" display="https://youtu.be/tq-spsaYF_I"/>
    <hyperlink ref="F376" r:id="rId2" display="https://files.afu.se/Downloads/Transcripts/Skeptiko%20(Alex%20Tsakiris)/"/>
    <hyperlink ref="C377" r:id="rId377" display="https://youtu.be/xT2XDRGN5ac"/>
    <hyperlink ref="F377" r:id="rId2" display="https://files.afu.se/Downloads/Transcripts/Skeptiko%20(Alex%20Tsakiris)/"/>
    <hyperlink ref="C378" r:id="rId378" display="https://youtu.be/89PXnHjGkDA"/>
    <hyperlink ref="F378" r:id="rId2" display="https://files.afu.se/Downloads/Transcripts/Skeptiko%20(Alex%20Tsakiris)/"/>
    <hyperlink ref="C379" r:id="rId379" display="https://youtu.be/6Hf5GaE3YrI"/>
    <hyperlink ref="F379" r:id="rId2" display="https://files.afu.se/Downloads/Transcripts/Skeptiko%20(Alex%20Tsakiris)/"/>
    <hyperlink ref="C380" r:id="rId380" display="https://youtu.be/A_o32F5omFw"/>
    <hyperlink ref="F380" r:id="rId2" display="https://files.afu.se/Downloads/Transcripts/Skeptiko%20(Alex%20Tsakiris)/"/>
    <hyperlink ref="C381" r:id="rId381" display="https://youtu.be/HHI1cjQ6Wnw"/>
    <hyperlink ref="F381" r:id="rId2" display="https://files.afu.se/Downloads/Transcripts/Skeptiko%20(Alex%20Tsakiris)/"/>
    <hyperlink ref="C382" r:id="rId382" display="https://youtu.be/LIxyldq7CDg"/>
    <hyperlink ref="F382" r:id="rId2" display="https://files.afu.se/Downloads/Transcripts/Skeptiko%20(Alex%20Tsakiris)/"/>
    <hyperlink ref="C383" r:id="rId383" display="https://youtu.be/UaDCQrfh77s"/>
    <hyperlink ref="F383" r:id="rId2" display="https://files.afu.se/Downloads/Transcripts/Skeptiko%20(Alex%20Tsakiris)/"/>
    <hyperlink ref="C384" r:id="rId384" display="https://youtu.be/d8od1o9rX4c"/>
    <hyperlink ref="F384" r:id="rId2" display="https://files.afu.se/Downloads/Transcripts/Skeptiko%20(Alex%20Tsakiris)/"/>
    <hyperlink ref="C385" r:id="rId385" display="https://youtu.be/xbaMerMmcyo"/>
    <hyperlink ref="F385" r:id="rId2" display="https://files.afu.se/Downloads/Transcripts/Skeptiko%20(Alex%20Tsakiris)/"/>
    <hyperlink ref="C386" r:id="rId386" display="https://youtu.be/3QiX-za1Qh8"/>
    <hyperlink ref="F386" r:id="rId2" display="https://files.afu.se/Downloads/Transcripts/Skeptiko%20(Alex%20Tsakiris)/"/>
    <hyperlink ref="C387" r:id="rId387" display="https://youtu.be/OXQ0EwXUDNI"/>
    <hyperlink ref="F387" r:id="rId2" display="https://files.afu.se/Downloads/Transcripts/Skeptiko%20(Alex%20Tsakiris)/"/>
    <hyperlink ref="C388" r:id="rId388" display="https://youtu.be/a7ifz4ak7qY"/>
    <hyperlink ref="F388" r:id="rId2" display="https://files.afu.se/Downloads/Transcripts/Skeptiko%20(Alex%20Tsakiris)/"/>
    <hyperlink ref="C389" r:id="rId389" display="https://youtu.be/h9zKwB9xfns"/>
    <hyperlink ref="F389" r:id="rId2" display="https://files.afu.se/Downloads/Transcripts/Skeptiko%20(Alex%20Tsakiris)/"/>
    <hyperlink ref="C390" r:id="rId390" display="https://youtu.be/0D1AH3WXbUk"/>
    <hyperlink ref="F390" r:id="rId2" display="https://files.afu.se/Downloads/Transcripts/Skeptiko%20(Alex%20Tsakiris)/"/>
    <hyperlink ref="C391" r:id="rId391" display="https://youtu.be/0I0C7YQuXL4"/>
    <hyperlink ref="F391" r:id="rId2" display="https://files.afu.se/Downloads/Transcripts/Skeptiko%20(Alex%20Tsakiris)/"/>
    <hyperlink ref="C392" r:id="rId392" display="https://youtu.be/1CG0zyTQp-A"/>
    <hyperlink ref="F392" r:id="rId2" display="https://files.afu.se/Downloads/Transcripts/Skeptiko%20(Alex%20Tsakiris)/"/>
    <hyperlink ref="C393" r:id="rId393" display="https://youtu.be/Xc1LeVip7no"/>
    <hyperlink ref="F393" r:id="rId2" display="https://files.afu.se/Downloads/Transcripts/Skeptiko%20(Alex%20Tsakiris)/"/>
    <hyperlink ref="C394" r:id="rId394" display="https://youtu.be/eYjnCV2ccco"/>
    <hyperlink ref="F394" r:id="rId2" display="https://files.afu.se/Downloads/Transcripts/Skeptiko%20(Alex%20Tsakiris)/"/>
    <hyperlink ref="C395" r:id="rId395" display="https://youtu.be/VcpW7ijTWNg"/>
    <hyperlink ref="F395" r:id="rId2" display="https://files.afu.se/Downloads/Transcripts/Skeptiko%20(Alex%20Tsakiris)/"/>
    <hyperlink ref="C396" r:id="rId396" display="https://youtu.be/Xe1k494V-aw"/>
    <hyperlink ref="F396" r:id="rId2" display="https://files.afu.se/Downloads/Transcripts/Skeptiko%20(Alex%20Tsakiris)/"/>
    <hyperlink ref="C397" r:id="rId397" display="https://youtu.be/_G6QNbryGRw"/>
    <hyperlink ref="F397" r:id="rId2" display="https://files.afu.se/Downloads/Transcripts/Skeptiko%20(Alex%20Tsakiris)/"/>
    <hyperlink ref="C398" r:id="rId398" display="https://youtu.be/a6fkpdwyhys"/>
    <hyperlink ref="F398" r:id="rId2" display="https://files.afu.se/Downloads/Transcripts/Skeptiko%20(Alex%20Tsakiris)/"/>
    <hyperlink ref="C399" r:id="rId399" display="https://youtu.be/aRqNuVV-RSg"/>
    <hyperlink ref="F399" r:id="rId2" display="https://files.afu.se/Downloads/Transcripts/Skeptiko%20(Alex%20Tsakiris)/"/>
    <hyperlink ref="C400" r:id="rId400" display="https://youtu.be/b33yVwYRDRE"/>
    <hyperlink ref="F400" r:id="rId2" display="https://files.afu.se/Downloads/Transcripts/Skeptiko%20(Alex%20Tsakiris)/"/>
    <hyperlink ref="C401" r:id="rId401" display="https://youtu.be/jndfO_J3bxQ"/>
    <hyperlink ref="F401" r:id="rId2" display="https://files.afu.se/Downloads/Transcripts/Skeptiko%20(Alex%20Tsakiris)/"/>
    <hyperlink ref="C402" r:id="rId402" display="https://youtu.be/4PM3tMo9wxY"/>
    <hyperlink ref="F402" r:id="rId2" display="https://files.afu.se/Downloads/Transcripts/Skeptiko%20(Alex%20Tsakiris)/"/>
    <hyperlink ref="C403" r:id="rId403" display="https://youtu.be/F5G_GXizDqQ"/>
    <hyperlink ref="F403" r:id="rId2" display="https://files.afu.se/Downloads/Transcripts/Skeptiko%20(Alex%20Tsakiris)/"/>
    <hyperlink ref="C404" r:id="rId404" display="https://youtu.be/1GD0RF6D5bM"/>
    <hyperlink ref="F404" r:id="rId2" display="https://files.afu.se/Downloads/Transcripts/Skeptiko%20(Alex%20Tsakiris)/"/>
    <hyperlink ref="C405" r:id="rId405" display="https://youtu.be/Lpm36kDRaXA"/>
    <hyperlink ref="F405" r:id="rId2" display="https://files.afu.se/Downloads/Transcripts/Skeptiko%20(Alex%20Tsakiris)/"/>
    <hyperlink ref="C406" r:id="rId406" display="https://youtu.be/zGe2fpQ0ryE"/>
    <hyperlink ref="F406" r:id="rId2" display="https://files.afu.se/Downloads/Transcripts/Skeptiko%20(Alex%20Tsakiris)/"/>
    <hyperlink ref="C407" r:id="rId407" display="https://youtu.be/SiAFmh7WqKA"/>
    <hyperlink ref="F407" r:id="rId2" display="https://files.afu.se/Downloads/Transcripts/Skeptiko%20(Alex%20Tsakiris)/"/>
    <hyperlink ref="C408" r:id="rId408" display="https://youtu.be/0_CnzAQJE1E"/>
    <hyperlink ref="F408" r:id="rId2" display="https://files.afu.se/Downloads/Transcripts/Skeptiko%20(Alex%20Tsakiris)/"/>
    <hyperlink ref="C409" r:id="rId409" display="https://youtu.be/R3oeooz_h48"/>
    <hyperlink ref="F409" r:id="rId2" display="https://files.afu.se/Downloads/Transcripts/Skeptiko%20(Alex%20Tsakiris)/"/>
    <hyperlink ref="C410" r:id="rId410" display="https://youtu.be/5IhGhFsHByc"/>
    <hyperlink ref="F410" r:id="rId2" display="https://files.afu.se/Downloads/Transcripts/Skeptiko%20(Alex%20Tsakiris)/"/>
    <hyperlink ref="C411" r:id="rId411" display="https://youtu.be/xYZoX4N5_YQ"/>
    <hyperlink ref="F411" r:id="rId2" display="https://files.afu.se/Downloads/Transcripts/Skeptiko%20(Alex%20Tsakiris)/"/>
    <hyperlink ref="C412" r:id="rId412" display="https://youtu.be/RgkEZeztbGE"/>
    <hyperlink ref="F412" r:id="rId2" display="https://files.afu.se/Downloads/Transcripts/Skeptiko%20(Alex%20Tsakiris)/"/>
    <hyperlink ref="C413" r:id="rId413" display="https://youtu.be/HgsiiqVok8U"/>
    <hyperlink ref="F413" r:id="rId2" display="https://files.afu.se/Downloads/Transcripts/Skeptiko%20(Alex%20Tsakiris)/"/>
    <hyperlink ref="C414" r:id="rId414" display="https://youtu.be/jqrHAUHSzDk"/>
    <hyperlink ref="F414" r:id="rId2" display="https://files.afu.se/Downloads/Transcripts/Skeptiko%20(Alex%20Tsakiris)/"/>
    <hyperlink ref="C415" r:id="rId415" display="https://youtu.be/5zGY-2WAAzc"/>
    <hyperlink ref="F415" r:id="rId2" display="https://files.afu.se/Downloads/Transcripts/Skeptiko%20(Alex%20Tsakiris)/"/>
    <hyperlink ref="C416" r:id="rId416" display="https://youtu.be/dfLeeKjk-O0"/>
    <hyperlink ref="F416" r:id="rId2" display="https://files.afu.se/Downloads/Transcripts/Skeptiko%20(Alex%20Tsakiris)/"/>
    <hyperlink ref="C417" r:id="rId417" display="https://youtu.be/9TWwjBFYRhc"/>
    <hyperlink ref="F417" r:id="rId2" display="https://files.afu.se/Downloads/Transcripts/Skeptiko%20(Alex%20Tsakiris)/"/>
    <hyperlink ref="C418" r:id="rId418" display="https://youtu.be/yr3IK0EryqM"/>
    <hyperlink ref="F418" r:id="rId2" display="https://files.afu.se/Downloads/Transcripts/Skeptiko%20(Alex%20Tsakiris)/"/>
    <hyperlink ref="C419" r:id="rId419" display="https://youtu.be/SvOzdqnTE2I"/>
    <hyperlink ref="F419" r:id="rId2" display="https://files.afu.se/Downloads/Transcripts/Skeptiko%20(Alex%20Tsakiris)/"/>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2023-06-28T15:22:00Z</dcterms:created>
  <dcterms:modified xsi:type="dcterms:W3CDTF">2023-06-28T18:00:54Z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D258F59E74D842EA9FE4D49050C78E84</vt:lpwstr>
  </property>
  <property fmtid="{D5CDD505-2E9C-101B-9397-08002B2CF9AE}" pid="3" name="KSOProductBuildVer">
    <vt:lpwstr>2057-11.2.0.11417</vt:lpwstr>
  </property>
</Properties>
</file>